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_NÃO USAR_SETEMBRO AMARELO\"/>
    </mc:Choice>
  </mc:AlternateContent>
  <xr:revisionPtr revIDLastSave="0" documentId="13_ncr:1_{2F8B98DC-56BD-45EE-906A-C23F0A2DBA99}" xr6:coauthVersionLast="47" xr6:coauthVersionMax="47" xr10:uidLastSave="{00000000-0000-0000-0000-000000000000}"/>
  <bookViews>
    <workbookView xWindow="0" yWindow="0" windowWidth="19200" windowHeight="23400" tabRatio="664" activeTab="2" xr2:uid="{00000000-000D-0000-FFFF-FFFF00000000}"/>
  </bookViews>
  <sheets>
    <sheet name="Cota Ouro" sheetId="12" r:id="rId1"/>
    <sheet name="Cota Prata" sheetId="15" r:id="rId2"/>
    <sheet name="Cota Bronze" sheetId="16" r:id="rId3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2" l="1"/>
  <c r="J11" i="16"/>
  <c r="G12" i="15"/>
  <c r="G12" i="16"/>
  <c r="J14" i="15"/>
  <c r="J15" i="12"/>
  <c r="J9" i="16"/>
  <c r="J11" i="12" l="1"/>
  <c r="J11" i="15"/>
  <c r="J10" i="16"/>
  <c r="J10" i="12"/>
  <c r="J9" i="12"/>
  <c r="J9" i="15"/>
  <c r="J10" i="15"/>
  <c r="J26" i="16"/>
  <c r="J25" i="16"/>
  <c r="J24" i="16"/>
  <c r="J23" i="16"/>
  <c r="J22" i="16"/>
  <c r="J21" i="16"/>
  <c r="J20" i="16"/>
  <c r="J19" i="16"/>
  <c r="J18" i="16"/>
  <c r="J26" i="15"/>
  <c r="J25" i="15"/>
  <c r="J24" i="15"/>
  <c r="J23" i="15"/>
  <c r="J22" i="15"/>
  <c r="J21" i="15"/>
  <c r="J20" i="15"/>
  <c r="J19" i="15"/>
  <c r="J18" i="15"/>
  <c r="J26" i="12"/>
  <c r="J25" i="12"/>
  <c r="J24" i="12"/>
  <c r="J23" i="12"/>
  <c r="J22" i="12"/>
  <c r="J21" i="12"/>
  <c r="J20" i="12"/>
  <c r="J19" i="12"/>
  <c r="J18" i="12"/>
  <c r="J12" i="16" l="1"/>
  <c r="J14" i="16" s="1"/>
  <c r="J12" i="15"/>
  <c r="J12" i="12"/>
  <c r="J14" i="12" s="1"/>
</calcChain>
</file>

<file path=xl/sharedStrings.xml><?xml version="1.0" encoding="utf-8"?>
<sst xmlns="http://schemas.openxmlformats.org/spreadsheetml/2006/main" count="209" uniqueCount="71">
  <si>
    <t>Emissora</t>
  </si>
  <si>
    <t>Record Bahia</t>
  </si>
  <si>
    <t>Praça:</t>
  </si>
  <si>
    <t>Evento:</t>
  </si>
  <si>
    <t>Período: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</si>
  <si>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</si>
  <si>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</si>
  <si>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</si>
  <si>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</si>
  <si>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</si>
  <si>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</si>
  <si>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R$
UNITÁRIO</t>
  </si>
  <si>
    <t>R$
TOTAL</t>
  </si>
  <si>
    <t>Rotativo na programação</t>
  </si>
  <si>
    <t>Assinatura de 5” nas chamadas de divulgação dos quadros</t>
  </si>
  <si>
    <t>05"</t>
  </si>
  <si>
    <t>Bahia no Ar</t>
  </si>
  <si>
    <t>Assinatura de 5” nas vinhetas no break do Quadro Especial</t>
  </si>
  <si>
    <t xml:space="preserve">Comerciais </t>
  </si>
  <si>
    <t>TOTAL</t>
  </si>
  <si>
    <t>Desconto</t>
  </si>
  <si>
    <t>Valor Negociado</t>
  </si>
  <si>
    <t>ENTREGA COMERCIAL - COMERCIAIS</t>
  </si>
  <si>
    <t>30"</t>
  </si>
  <si>
    <t>Fala Brasil</t>
  </si>
  <si>
    <t>Hoje em Dia</t>
  </si>
  <si>
    <t>Balanço Geral Bahia</t>
  </si>
  <si>
    <t>Novela da Tarde 1</t>
  </si>
  <si>
    <t>Cidade Alerta Bahia</t>
  </si>
  <si>
    <t>Fala Brasil ed de sábado</t>
  </si>
  <si>
    <t xml:space="preserve"> cine Maior </t>
  </si>
  <si>
    <t xml:space="preserve">Cine Aventura </t>
  </si>
  <si>
    <t>Total</t>
  </si>
  <si>
    <t>Salvador</t>
  </si>
  <si>
    <t>Nosso Trânsito 2025</t>
  </si>
  <si>
    <t>Setembro</t>
  </si>
  <si>
    <r>
      <t>*Valores referentes à t</t>
    </r>
    <r>
      <rPr>
        <sz val="11"/>
        <color indexed="8"/>
        <rFont val="RecordType"/>
        <family val="2"/>
      </rPr>
      <t xml:space="preserve">abela de OUTUBRO de 2025. </t>
    </r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</si>
  <si>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</si>
  <si>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</si>
  <si>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</si>
  <si>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</si>
  <si>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</si>
  <si>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</si>
  <si>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</si>
  <si>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</si>
  <si>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</si>
  <si>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</si>
  <si>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</si>
  <si>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</si>
  <si>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</si>
  <si>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</si>
  <si>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</si>
  <si>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</si>
  <si>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</si>
  <si>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</si>
  <si>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</si>
  <si>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</si>
  <si>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</si>
  <si>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</si>
  <si>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</si>
  <si>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</si>
  <si>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</si>
  <si>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</si>
  <si>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</si>
  <si>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</si>
  <si>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</si>
  <si>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</si>
  <si>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</si>
  <si>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ENTREGA COMERCIAL TV  2025</t>
  </si>
  <si>
    <t>Valor Negociado+Publi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</si>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</sst>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  <numFmt numFmtId="167" formatCode="_-[$R$-416]\ * #,##0.00_-;\-[$R$-416]\ * #,##0.00_-;_-[$R$-416]\ * &quot;-&quot;??_-;_-@_-"/>
  </numFmts>
  <fonts count="3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indexed="8"/>
      <name val="RecordType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Cambria"/>
      <family val="2"/>
    </font>
    <font>
      <sz val="12"/>
      <color rgb="FF0D0D0D"/>
      <name val="Calibri"/>
      <family val="2"/>
    </font>
    <font>
      <b/>
      <sz val="12"/>
      <color rgb="FF000000"/>
      <name val="Calibri"/>
      <family val="2"/>
    </font>
    <font>
      <sz val="14"/>
      <color rgb="FFFFFFFF"/>
      <name val="Calibri"/>
      <family val="2"/>
    </font>
    <font>
      <b/>
      <sz val="16"/>
      <color rgb="FFFFFFFF"/>
      <name val="Calibri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2" borderId="0" applyNumberFormat="0" applyBorder="0" applyAlignment="0" applyProtection="0"/>
    <xf numFmtId="0" fontId="4" fillId="3" borderId="0" applyNumberFormat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6" fillId="0" borderId="0" xfId="4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4" applyFont="1" applyAlignment="1">
      <alignment vertical="center"/>
    </xf>
    <xf numFmtId="164" fontId="11" fillId="4" borderId="9" xfId="7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3" fontId="12" fillId="5" borderId="10" xfId="0" applyNumberFormat="1" applyFont="1" applyFill="1" applyBorder="1" applyAlignment="1">
      <alignment horizontal="center" vertical="center" wrapText="1"/>
    </xf>
    <xf numFmtId="3" fontId="12" fillId="5" borderId="10" xfId="0" applyNumberFormat="1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166" fontId="13" fillId="0" borderId="1" xfId="4" applyNumberFormat="1" applyFont="1" applyBorder="1" applyAlignment="1">
      <alignment horizontal="center" vertical="center"/>
    </xf>
    <xf numFmtId="4" fontId="14" fillId="0" borderId="1" xfId="7" applyNumberFormat="1" applyFont="1" applyBorder="1" applyAlignment="1">
      <alignment horizontal="center" vertical="center"/>
    </xf>
    <xf numFmtId="4" fontId="13" fillId="0" borderId="1" xfId="7" applyNumberFormat="1" applyFont="1" applyBorder="1" applyAlignment="1">
      <alignment horizontal="center" vertical="center"/>
    </xf>
    <xf numFmtId="4" fontId="15" fillId="4" borderId="1" xfId="4" applyNumberFormat="1" applyFont="1" applyFill="1" applyBorder="1" applyAlignment="1">
      <alignment horizontal="center" vertical="center"/>
    </xf>
    <xf numFmtId="3" fontId="15" fillId="4" borderId="1" xfId="4" applyNumberFormat="1" applyFont="1" applyFill="1" applyBorder="1" applyAlignment="1">
      <alignment horizontal="center" vertical="center"/>
    </xf>
    <xf numFmtId="166" fontId="15" fillId="4" borderId="1" xfId="4" applyNumberFormat="1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center" vertical="center" wrapText="1"/>
    </xf>
    <xf numFmtId="3" fontId="12" fillId="5" borderId="11" xfId="0" applyNumberFormat="1" applyFont="1" applyFill="1" applyBorder="1" applyAlignment="1">
      <alignment horizontal="center" vertical="center"/>
    </xf>
    <xf numFmtId="0" fontId="13" fillId="6" borderId="0" xfId="4" quotePrefix="1" applyFont="1" applyFill="1" applyAlignment="1">
      <alignment horizontal="center" vertical="center" wrapText="1"/>
    </xf>
    <xf numFmtId="0" fontId="13" fillId="6" borderId="11" xfId="4" applyFont="1" applyFill="1" applyBorder="1" applyAlignment="1">
      <alignment horizontal="left" vertical="center" wrapText="1"/>
    </xf>
    <xf numFmtId="0" fontId="13" fillId="6" borderId="11" xfId="4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/>
    </xf>
    <xf numFmtId="0" fontId="6" fillId="6" borderId="0" xfId="4" applyFont="1" applyFill="1" applyAlignment="1">
      <alignment vertical="center"/>
    </xf>
    <xf numFmtId="0" fontId="13" fillId="6" borderId="0" xfId="4" applyFont="1" applyFill="1" applyAlignment="1">
      <alignment horizontal="center" vertical="center"/>
    </xf>
    <xf numFmtId="4" fontId="14" fillId="6" borderId="0" xfId="7" applyNumberFormat="1" applyFont="1" applyFill="1" applyBorder="1" applyAlignment="1">
      <alignment horizontal="center" vertical="center"/>
    </xf>
    <xf numFmtId="4" fontId="13" fillId="6" borderId="0" xfId="7" applyNumberFormat="1" applyFont="1" applyFill="1" applyBorder="1" applyAlignment="1">
      <alignment horizontal="center" vertical="center"/>
    </xf>
    <xf numFmtId="0" fontId="13" fillId="6" borderId="0" xfId="4" applyFont="1" applyFill="1" applyAlignment="1">
      <alignment horizontal="left" vertical="center" wrapText="1"/>
    </xf>
    <xf numFmtId="0" fontId="10" fillId="6" borderId="0" xfId="4" applyFont="1" applyFill="1" applyAlignment="1">
      <alignment vertical="center"/>
    </xf>
    <xf numFmtId="3" fontId="15" fillId="6" borderId="0" xfId="4" applyNumberFormat="1" applyFont="1" applyFill="1" applyAlignment="1">
      <alignment horizontal="center" vertical="center"/>
    </xf>
    <xf numFmtId="4" fontId="15" fillId="6" borderId="0" xfId="4" applyNumberFormat="1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 wrapText="1"/>
    </xf>
    <xf numFmtId="3" fontId="12" fillId="6" borderId="0" xfId="0" applyNumberFormat="1" applyFont="1" applyFill="1" applyAlignment="1">
      <alignment horizontal="center" vertical="center" wrapText="1"/>
    </xf>
    <xf numFmtId="3" fontId="12" fillId="6" borderId="0" xfId="0" applyNumberFormat="1" applyFont="1" applyFill="1" applyAlignment="1">
      <alignment horizontal="center" vertical="center"/>
    </xf>
    <xf numFmtId="3" fontId="13" fillId="6" borderId="11" xfId="4" applyNumberFormat="1" applyFont="1" applyFill="1" applyBorder="1" applyAlignment="1">
      <alignment horizontal="center" vertical="center" wrapText="1"/>
    </xf>
    <xf numFmtId="164" fontId="14" fillId="6" borderId="0" xfId="7" applyFont="1" applyFill="1" applyBorder="1" applyAlignment="1">
      <alignment horizontal="left" vertical="center"/>
    </xf>
    <xf numFmtId="167" fontId="13" fillId="6" borderId="11" xfId="7" applyNumberFormat="1" applyFont="1" applyFill="1" applyBorder="1" applyAlignment="1">
      <alignment horizontal="center" vertical="center"/>
    </xf>
    <xf numFmtId="0" fontId="17" fillId="7" borderId="1" xfId="4" applyFont="1" applyFill="1" applyBorder="1" applyAlignment="1">
      <alignment horizontal="center" vertical="center" wrapText="1"/>
    </xf>
    <xf numFmtId="165" fontId="18" fillId="8" borderId="0" xfId="2" applyNumberFormat="1" applyFont="1" applyFill="1" applyBorder="1" applyAlignment="1">
      <alignment horizontal="center" vertical="center"/>
    </xf>
    <xf numFmtId="16" fontId="13" fillId="0" borderId="2" xfId="4" quotePrefix="1" applyNumberFormat="1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164" fontId="13" fillId="0" borderId="3" xfId="7" applyFont="1" applyBorder="1" applyAlignment="1">
      <alignment horizontal="left" vertical="center"/>
    </xf>
    <xf numFmtId="164" fontId="13" fillId="0" borderId="4" xfId="7" applyFont="1" applyBorder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3" fillId="6" borderId="10" xfId="4" quotePrefix="1" applyFont="1" applyFill="1" applyBorder="1" applyAlignment="1">
      <alignment horizontal="center" vertical="center" wrapText="1"/>
    </xf>
    <xf numFmtId="4" fontId="19" fillId="9" borderId="2" xfId="7" applyNumberFormat="1" applyFont="1" applyFill="1" applyBorder="1" applyAlignment="1">
      <alignment horizontal="center" vertical="center"/>
    </xf>
    <xf numFmtId="4" fontId="10" fillId="6" borderId="0" xfId="7" applyNumberFormat="1" applyFont="1" applyFill="1" applyBorder="1" applyAlignment="1">
      <alignment horizontal="center" vertical="center"/>
    </xf>
    <xf numFmtId="4" fontId="20" fillId="6" borderId="4" xfId="7" applyNumberFormat="1" applyFont="1" applyFill="1" applyBorder="1" applyAlignment="1">
      <alignment horizontal="center" vertical="center"/>
    </xf>
    <xf numFmtId="166" fontId="13" fillId="6" borderId="11" xfId="4" applyNumberFormat="1" applyFont="1" applyFill="1" applyBorder="1" applyAlignment="1">
      <alignment horizontal="center" vertical="center"/>
    </xf>
    <xf numFmtId="164" fontId="13" fillId="6" borderId="0" xfId="7" applyFont="1" applyFill="1" applyBorder="1" applyAlignment="1">
      <alignment vertical="center"/>
    </xf>
    <xf numFmtId="3" fontId="15" fillId="6" borderId="0" xfId="4" applyNumberFormat="1" applyFont="1" applyFill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/>
    </xf>
    <xf numFmtId="3" fontId="15" fillId="7" borderId="5" xfId="4" applyNumberFormat="1" applyFont="1" applyFill="1" applyBorder="1" applyAlignment="1">
      <alignment horizontal="center" vertical="center" wrapText="1"/>
    </xf>
    <xf numFmtId="4" fontId="21" fillId="6" borderId="1" xfId="7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 readingOrder="1"/>
    </xf>
    <xf numFmtId="4" fontId="13" fillId="6" borderId="11" xfId="7" applyNumberFormat="1" applyFont="1" applyFill="1" applyBorder="1" applyAlignment="1">
      <alignment horizontal="center" vertical="center"/>
    </xf>
    <xf numFmtId="4" fontId="13" fillId="6" borderId="1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readingOrder="1"/>
    </xf>
    <xf numFmtId="0" fontId="25" fillId="10" borderId="17" xfId="4" applyFont="1" applyFill="1" applyBorder="1" applyAlignment="1">
      <alignment horizontal="center" vertical="center"/>
    </xf>
    <xf numFmtId="0" fontId="25" fillId="10" borderId="18" xfId="4" applyFont="1" applyFill="1" applyBorder="1" applyAlignment="1">
      <alignment horizontal="center" vertical="center"/>
    </xf>
    <xf numFmtId="0" fontId="25" fillId="10" borderId="19" xfId="4" applyFont="1" applyFill="1" applyBorder="1" applyAlignment="1">
      <alignment horizontal="center" vertical="center"/>
    </xf>
    <xf numFmtId="0" fontId="26" fillId="11" borderId="20" xfId="4" applyFont="1" applyFill="1" applyBorder="1" applyAlignment="1">
      <alignment horizontal="center" vertical="center"/>
    </xf>
    <xf numFmtId="0" fontId="26" fillId="11" borderId="5" xfId="4" applyFont="1" applyFill="1" applyBorder="1" applyAlignment="1">
      <alignment horizontal="center" vertical="center" wrapText="1"/>
    </xf>
    <xf numFmtId="0" fontId="26" fillId="11" borderId="5" xfId="4" applyFont="1" applyFill="1" applyBorder="1" applyAlignment="1">
      <alignment horizontal="center" vertical="center"/>
    </xf>
    <xf numFmtId="0" fontId="26" fillId="11" borderId="6" xfId="4" applyFont="1" applyFill="1" applyBorder="1" applyAlignment="1">
      <alignment horizontal="center" vertical="center" wrapText="1"/>
    </xf>
    <xf numFmtId="0" fontId="26" fillId="11" borderId="8" xfId="4" applyFont="1" applyFill="1" applyBorder="1" applyAlignment="1">
      <alignment horizontal="center" vertical="center" wrapText="1"/>
    </xf>
    <xf numFmtId="0" fontId="26" fillId="11" borderId="21" xfId="4" applyFont="1" applyFill="1" applyBorder="1" applyAlignment="1">
      <alignment horizontal="center" vertical="center" wrapText="1"/>
    </xf>
    <xf numFmtId="0" fontId="27" fillId="12" borderId="22" xfId="4" applyFont="1" applyFill="1" applyBorder="1" applyAlignment="1">
      <alignment horizontal="center" vertical="center" wrapText="1"/>
    </xf>
    <xf numFmtId="0" fontId="27" fillId="12" borderId="23" xfId="4" applyFont="1" applyFill="1" applyBorder="1" applyAlignment="1">
      <alignment horizontal="center" vertical="center" wrapText="1"/>
    </xf>
    <xf numFmtId="0" fontId="28" fillId="12" borderId="23" xfId="4" applyFont="1" applyFill="1" applyBorder="1" applyAlignment="1">
      <alignment horizontal="center" vertical="center" wrapText="1"/>
    </xf>
    <xf numFmtId="3" fontId="27" fillId="12" borderId="23" xfId="4" applyNumberFormat="1" applyFont="1" applyFill="1" applyBorder="1" applyAlignment="1">
      <alignment horizontal="center" vertical="center" wrapText="1"/>
    </xf>
    <xf numFmtId="0" fontId="29" fillId="12" borderId="23" xfId="4" applyFont="1" applyFill="1" applyBorder="1" applyAlignment="1">
      <alignment horizontal="center" vertical="center" wrapText="1"/>
    </xf>
    <xf numFmtId="8" fontId="27" fillId="12" borderId="23" xfId="4" applyNumberFormat="1" applyFont="1" applyFill="1" applyBorder="1" applyAlignment="1">
      <alignment horizontal="center" vertical="center"/>
    </xf>
    <xf numFmtId="8" fontId="27" fillId="12" borderId="24" xfId="4" applyNumberFormat="1" applyFont="1" applyFill="1" applyBorder="1" applyAlignment="1">
      <alignment horizontal="center" vertical="center" wrapText="1"/>
    </xf>
    <xf numFmtId="0" fontId="27" fillId="12" borderId="25" xfId="4" applyFont="1" applyFill="1" applyBorder="1" applyAlignment="1">
      <alignment horizontal="center" vertical="center" wrapText="1"/>
    </xf>
    <xf numFmtId="0" fontId="27" fillId="12" borderId="26" xfId="4" applyFont="1" applyFill="1" applyBorder="1" applyAlignment="1">
      <alignment horizontal="center" vertical="center" wrapText="1"/>
    </xf>
    <xf numFmtId="0" fontId="27" fillId="0" borderId="26" xfId="4" applyFont="1" applyBorder="1" applyAlignment="1">
      <alignment horizontal="center" vertical="center" wrapText="1"/>
    </xf>
    <xf numFmtId="3" fontId="27" fillId="12" borderId="26" xfId="4" applyNumberFormat="1" applyFont="1" applyFill="1" applyBorder="1" applyAlignment="1">
      <alignment horizontal="center" vertical="center" wrapText="1"/>
    </xf>
    <xf numFmtId="0" fontId="29" fillId="12" borderId="26" xfId="4" applyFont="1" applyFill="1" applyBorder="1" applyAlignment="1">
      <alignment horizontal="center" vertical="center" wrapText="1"/>
    </xf>
    <xf numFmtId="8" fontId="27" fillId="12" borderId="26" xfId="4" applyNumberFormat="1" applyFont="1" applyFill="1" applyBorder="1" applyAlignment="1">
      <alignment horizontal="center" vertical="center"/>
    </xf>
    <xf numFmtId="8" fontId="27" fillId="12" borderId="27" xfId="4" applyNumberFormat="1" applyFont="1" applyFill="1" applyBorder="1" applyAlignment="1">
      <alignment horizontal="center" vertical="center" wrapText="1"/>
    </xf>
    <xf numFmtId="0" fontId="30" fillId="10" borderId="28" xfId="4" applyFont="1" applyFill="1" applyBorder="1" applyAlignment="1">
      <alignment horizontal="center" vertical="center" wrapText="1"/>
    </xf>
    <xf numFmtId="0" fontId="27" fillId="10" borderId="29" xfId="4" applyFont="1" applyFill="1" applyBorder="1" applyAlignment="1">
      <alignment horizontal="center" vertical="center" wrapText="1"/>
    </xf>
    <xf numFmtId="0" fontId="27" fillId="10" borderId="29" xfId="4" applyFont="1" applyFill="1" applyBorder="1" applyAlignment="1">
      <alignment horizontal="center" vertical="center"/>
    </xf>
    <xf numFmtId="0" fontId="26" fillId="10" borderId="29" xfId="4" applyFont="1" applyFill="1" applyBorder="1" applyAlignment="1">
      <alignment horizontal="center" vertical="center" wrapText="1"/>
    </xf>
    <xf numFmtId="3" fontId="26" fillId="10" borderId="29" xfId="4" applyNumberFormat="1" applyFont="1" applyFill="1" applyBorder="1" applyAlignment="1">
      <alignment horizontal="center" vertical="center" wrapText="1"/>
    </xf>
    <xf numFmtId="0" fontId="29" fillId="10" borderId="29" xfId="4" applyFont="1" applyFill="1" applyBorder="1" applyAlignment="1">
      <alignment horizontal="center" vertical="center" wrapText="1"/>
    </xf>
    <xf numFmtId="8" fontId="31" fillId="10" borderId="29" xfId="4" applyNumberFormat="1" applyFont="1" applyFill="1" applyBorder="1" applyAlignment="1">
      <alignment horizontal="center" vertical="center" wrapText="1"/>
    </xf>
    <xf numFmtId="9" fontId="25" fillId="10" borderId="30" xfId="4" applyNumberFormat="1" applyFont="1" applyFill="1" applyBorder="1" applyAlignment="1">
      <alignment horizontal="center" vertical="center" wrapText="1"/>
    </xf>
    <xf numFmtId="8" fontId="32" fillId="10" borderId="30" xfId="4" applyNumberFormat="1" applyFont="1" applyFill="1" applyBorder="1" applyAlignment="1">
      <alignment horizontal="center" vertical="center" wrapText="1"/>
    </xf>
    <xf numFmtId="0" fontId="25" fillId="13" borderId="31" xfId="4" applyFont="1" applyFill="1" applyBorder="1" applyAlignment="1">
      <alignment horizontal="center" vertical="center"/>
    </xf>
    <xf numFmtId="0" fontId="25" fillId="13" borderId="32" xfId="4" applyFont="1" applyFill="1" applyBorder="1" applyAlignment="1">
      <alignment horizontal="center" vertical="center"/>
    </xf>
    <xf numFmtId="0" fontId="25" fillId="13" borderId="33" xfId="4" applyFont="1" applyFill="1" applyBorder="1" applyAlignment="1">
      <alignment horizontal="center" vertical="center"/>
    </xf>
    <xf numFmtId="0" fontId="26" fillId="10" borderId="26" xfId="4" applyFont="1" applyFill="1" applyBorder="1" applyAlignment="1">
      <alignment horizontal="center" vertical="center" wrapText="1"/>
    </xf>
    <xf numFmtId="0" fontId="27" fillId="10" borderId="26" xfId="4" applyFont="1" applyFill="1" applyBorder="1" applyAlignment="1">
      <alignment horizontal="center" vertical="center"/>
    </xf>
    <xf numFmtId="0" fontId="29" fillId="10" borderId="26" xfId="4" applyFont="1" applyFill="1" applyBorder="1" applyAlignment="1">
      <alignment horizontal="center" vertical="center" wrapText="1"/>
    </xf>
    <xf numFmtId="0" fontId="27" fillId="10" borderId="26" xfId="4" applyFont="1" applyFill="1" applyBorder="1" applyAlignment="1">
      <alignment vertical="center" wrapText="1"/>
    </xf>
    <xf numFmtId="0" fontId="26" fillId="10" borderId="27" xfId="4" applyFont="1" applyFill="1" applyBorder="1" applyAlignment="1">
      <alignment horizontal="center" vertical="center" wrapText="1"/>
    </xf>
    <xf numFmtId="9" fontId="33" fillId="6" borderId="4" xfId="6" applyFont="1" applyFill="1" applyBorder="1" applyAlignment="1">
      <alignment horizontal="center" vertical="center"/>
    </xf>
    <xf numFmtId="4" fontId="34" fillId="14" borderId="4" xfId="7" applyNumberFormat="1" applyFont="1" applyFill="1" applyBorder="1" applyAlignment="1">
      <alignment horizontal="center" vertical="center"/>
    </xf>
    <xf numFmtId="4" fontId="35" fillId="14" borderId="2" xfId="7" applyNumberFormat="1" applyFont="1" applyFill="1" applyBorder="1" applyAlignment="1">
      <alignment horizontal="center" vertical="center"/>
    </xf>
    <xf numFmtId="4" fontId="33" fillId="6" borderId="1" xfId="7" applyNumberFormat="1" applyFont="1" applyFill="1" applyBorder="1" applyAlignment="1">
      <alignment horizontal="center" vertical="center"/>
    </xf>
    <xf numFmtId="4" fontId="34" fillId="6" borderId="4" xfId="7" applyNumberFormat="1" applyFont="1" applyFill="1" applyBorder="1" applyAlignment="1">
      <alignment horizontal="center" vertical="center"/>
    </xf>
    <xf numFmtId="164" fontId="13" fillId="6" borderId="12" xfId="7" applyFont="1" applyFill="1" applyBorder="1" applyAlignment="1">
      <alignment horizontal="left" vertical="center" wrapText="1"/>
    </xf>
    <xf numFmtId="164" fontId="13" fillId="6" borderId="13" xfId="7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164" fontId="13" fillId="0" borderId="1" xfId="7" applyFont="1" applyBorder="1" applyAlignment="1">
      <alignment horizontal="left" vertical="center"/>
    </xf>
    <xf numFmtId="16" fontId="13" fillId="0" borderId="2" xfId="4" quotePrefix="1" applyNumberFormat="1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164" fontId="13" fillId="0" borderId="3" xfId="7" applyFont="1" applyBorder="1" applyAlignment="1">
      <alignment horizontal="left" vertical="center"/>
    </xf>
    <xf numFmtId="164" fontId="13" fillId="0" borderId="4" xfId="7" applyFont="1" applyBorder="1" applyAlignment="1">
      <alignment horizontal="left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164" fontId="11" fillId="0" borderId="11" xfId="7" applyFont="1" applyBorder="1" applyAlignment="1">
      <alignment horizontal="left" vertical="center"/>
    </xf>
    <xf numFmtId="164" fontId="11" fillId="0" borderId="12" xfId="7" applyFont="1" applyBorder="1" applyAlignment="1">
      <alignment horizontal="left" vertical="center"/>
    </xf>
    <xf numFmtId="164" fontId="11" fillId="0" borderId="13" xfId="7" applyFont="1" applyBorder="1" applyAlignment="1">
      <alignment horizontal="left" vertical="center"/>
    </xf>
    <xf numFmtId="0" fontId="23" fillId="8" borderId="11" xfId="1" applyFont="1" applyFill="1" applyBorder="1" applyAlignment="1">
      <alignment horizontal="center" vertical="center"/>
    </xf>
    <xf numFmtId="164" fontId="13" fillId="7" borderId="6" xfId="7" applyFont="1" applyFill="1" applyBorder="1" applyAlignment="1">
      <alignment horizontal="center" vertical="center"/>
    </xf>
    <xf numFmtId="164" fontId="13" fillId="7" borderId="7" xfId="7" applyFont="1" applyFill="1" applyBorder="1" applyAlignment="1">
      <alignment horizontal="center" vertical="center"/>
    </xf>
    <xf numFmtId="164" fontId="13" fillId="7" borderId="8" xfId="7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164" fontId="13" fillId="6" borderId="0" xfId="7" applyFont="1" applyFill="1" applyBorder="1" applyAlignment="1">
      <alignment horizontal="left" vertical="center"/>
    </xf>
    <xf numFmtId="164" fontId="13" fillId="6" borderId="0" xfId="7" applyFont="1" applyFill="1" applyBorder="1" applyAlignment="1">
      <alignment horizontal="center" vertical="center"/>
    </xf>
    <xf numFmtId="0" fontId="15" fillId="6" borderId="0" xfId="4" applyFont="1" applyFill="1" applyAlignment="1">
      <alignment horizontal="left" vertical="center"/>
    </xf>
    <xf numFmtId="0" fontId="13" fillId="6" borderId="0" xfId="4" applyFont="1" applyFill="1" applyAlignment="1">
      <alignment horizontal="center" vertical="center" wrapText="1"/>
    </xf>
    <xf numFmtId="16" fontId="13" fillId="6" borderId="0" xfId="4" quotePrefix="1" applyNumberFormat="1" applyFont="1" applyFill="1" applyAlignment="1">
      <alignment horizontal="center" vertical="center" wrapText="1"/>
    </xf>
    <xf numFmtId="166" fontId="15" fillId="6" borderId="0" xfId="4" applyNumberFormat="1" applyFont="1" applyFill="1" applyAlignment="1">
      <alignment horizontal="center" vertical="center"/>
    </xf>
    <xf numFmtId="0" fontId="15" fillId="4" borderId="1" xfId="4" applyFont="1" applyFill="1" applyBorder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36" fillId="0" borderId="0" xfId="0" applyFont="1"/>
  </cellXfs>
  <cellStyles count="8">
    <cellStyle name="Bom" xfId="1" builtinId="26"/>
    <cellStyle name="Ênfase3" xfId="2" builtinId="37"/>
    <cellStyle name="Moeda" xfId="3" builtinId="4"/>
    <cellStyle name="Normal" xfId="0" builtinId="0"/>
    <cellStyle name="Normal 2" xfId="4" xr:uid="{00000000-0005-0000-0000-000004000000}"/>
    <cellStyle name="Normal 7" xfId="5" xr:uid="{00000000-0005-0000-0000-000005000000}"/>
    <cellStyle name="Porcentagem" xfId="6" builtinId="5"/>
    <cellStyle name="Vírgula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showGridLines="0" zoomScale="87" zoomScaleNormal="87" workbookViewId="0">
      <selection activeCell="C93" sqref="C93"/>
    </sheetView>
  </sheetViews>
  <sheetFormatPr defaultRowHeight="12.75" x14ac:dyDescent="0.2"/>
  <cols>
    <col min="1" max="1" width="3.5703125" style="7" customWidth="1"/>
    <col min="2" max="2" width="25.7109375" style="7" customWidth="1"/>
    <col min="3" max="3" width="22.42578125" style="7" customWidth="1"/>
    <col min="4" max="4" width="20.42578125" style="7" customWidth="1"/>
    <col min="5" max="5" width="57.5703125" style="7" customWidth="1"/>
    <col min="6" max="6" width="14.5703125" style="7" customWidth="1"/>
    <col min="7" max="7" width="18.42578125" style="7" customWidth="1"/>
    <col min="8" max="8" width="12.7109375" style="7" customWidth="1"/>
    <col min="9" max="9" width="25.7109375" style="7" customWidth="1"/>
    <col min="10" max="10" width="26.7109375" style="7" customWidth="1"/>
    <col min="11" max="11" width="20.28515625" style="7" customWidth="1"/>
    <col min="12" max="12" width="17.140625" style="7" customWidth="1"/>
    <col min="13" max="13" width="11.28515625" style="7" bestFit="1" customWidth="1"/>
    <col min="14" max="14" width="17.140625" style="7" customWidth="1"/>
    <col min="15" max="16384" width="9.140625" style="7"/>
  </cols>
  <sheetData>
    <row r="1" spans="1:10" ht="15.75" customHeight="1" x14ac:dyDescent="0.2"/>
    <row r="2" spans="1:10" ht="20.100000000000001" customHeight="1" x14ac:dyDescent="0.2">
      <c r="B2" s="6" t="s">
        <v>0</v>
      </c>
      <c r="C2" s="123" t="s">
        <v>1</v>
      </c>
      <c r="D2" s="123"/>
    </row>
    <row r="3" spans="1:10" ht="20.100000000000001" customHeight="1" x14ac:dyDescent="0.2">
      <c r="B3" s="6" t="s">
        <v>2</v>
      </c>
      <c r="C3" s="123" t="s">
        <v>33</v>
      </c>
      <c r="D3" s="123"/>
    </row>
    <row r="4" spans="1:10" ht="20.100000000000001" customHeight="1" x14ac:dyDescent="0.2">
      <c r="B4" s="6" t="s">
        <v>3</v>
      </c>
      <c r="C4" s="124" t="s">
        <v>34</v>
      </c>
      <c r="D4" s="125"/>
    </row>
    <row r="5" spans="1:10" ht="20.100000000000001" customHeight="1" x14ac:dyDescent="0.2">
      <c r="B5" s="6" t="s">
        <v>4</v>
      </c>
      <c r="C5" s="124" t="s">
        <v>35</v>
      </c>
      <c r="D5" s="125"/>
    </row>
    <row r="6" spans="1:10" ht="20.100000000000001" customHeight="1" x14ac:dyDescent="0.2"/>
    <row r="7" spans="1:10" s="19" customFormat="1" ht="17.25" x14ac:dyDescent="0.2">
      <c r="B7" s="126" t="s">
        <v>68</v>
      </c>
      <c r="C7" s="126"/>
      <c r="D7" s="126"/>
      <c r="E7" s="126"/>
      <c r="F7" s="126"/>
      <c r="G7" s="126"/>
      <c r="H7" s="126"/>
      <c r="I7" s="126"/>
      <c r="J7" s="126"/>
    </row>
    <row r="8" spans="1:10" s="19" customFormat="1" ht="25.5" x14ac:dyDescent="0.2">
      <c r="B8" s="121" t="s">
        <v>5</v>
      </c>
      <c r="C8" s="122"/>
      <c r="D8" s="20" t="s">
        <v>6</v>
      </c>
      <c r="E8" s="20" t="s">
        <v>7</v>
      </c>
      <c r="F8" s="21" t="s">
        <v>8</v>
      </c>
      <c r="G8" s="22" t="s">
        <v>9</v>
      </c>
      <c r="H8" s="23" t="s">
        <v>10</v>
      </c>
      <c r="I8" s="20" t="s">
        <v>11</v>
      </c>
      <c r="J8" s="20" t="s">
        <v>12</v>
      </c>
    </row>
    <row r="9" spans="1:10" s="19" customFormat="1" ht="19.5" customHeight="1" x14ac:dyDescent="0.2">
      <c r="B9" s="111" t="s">
        <v>13</v>
      </c>
      <c r="C9" s="112"/>
      <c r="D9" s="52"/>
      <c r="E9" s="25" t="s">
        <v>14</v>
      </c>
      <c r="F9" s="26" t="s">
        <v>15</v>
      </c>
      <c r="G9" s="42">
        <v>30</v>
      </c>
      <c r="H9" s="56">
        <v>0.25</v>
      </c>
      <c r="I9" s="64">
        <v>15514.83</v>
      </c>
      <c r="J9" s="44">
        <f>I9*H9*G9</f>
        <v>116361.22500000001</v>
      </c>
    </row>
    <row r="10" spans="1:10" s="19" customFormat="1" ht="19.5" customHeight="1" x14ac:dyDescent="0.2">
      <c r="B10" s="111" t="s">
        <v>16</v>
      </c>
      <c r="C10" s="112"/>
      <c r="D10" s="52"/>
      <c r="E10" s="25" t="s">
        <v>17</v>
      </c>
      <c r="F10" s="26" t="s">
        <v>15</v>
      </c>
      <c r="G10" s="42">
        <v>4</v>
      </c>
      <c r="H10" s="56">
        <v>0.375</v>
      </c>
      <c r="I10" s="64">
        <v>6164</v>
      </c>
      <c r="J10" s="44">
        <f>I10*H10*G10</f>
        <v>9246</v>
      </c>
    </row>
    <row r="11" spans="1:10" s="19" customFormat="1" ht="21" customHeight="1" x14ac:dyDescent="0.2">
      <c r="B11" s="111" t="s">
        <v>13</v>
      </c>
      <c r="C11" s="112"/>
      <c r="D11" s="52"/>
      <c r="E11" s="25" t="s">
        <v>18</v>
      </c>
      <c r="F11" s="26">
        <v>30</v>
      </c>
      <c r="G11" s="42">
        <v>32</v>
      </c>
      <c r="H11" s="63">
        <v>1</v>
      </c>
      <c r="I11" s="64">
        <v>15514.83</v>
      </c>
      <c r="J11" s="44">
        <f>I11*H11*G11</f>
        <v>496474.56</v>
      </c>
    </row>
    <row r="12" spans="1:10" s="19" customFormat="1" ht="21" x14ac:dyDescent="0.2">
      <c r="B12" s="127"/>
      <c r="C12" s="128"/>
      <c r="D12" s="128"/>
      <c r="E12" s="128"/>
      <c r="F12" s="129"/>
      <c r="G12" s="60">
        <f>SUM(G9:G11)</f>
        <v>66</v>
      </c>
      <c r="H12" s="59"/>
      <c r="I12" s="45" t="s">
        <v>19</v>
      </c>
      <c r="J12" s="46">
        <f>SUM(J9:J11)</f>
        <v>622081.78500000003</v>
      </c>
    </row>
    <row r="13" spans="1:10" s="19" customFormat="1" ht="21" x14ac:dyDescent="0.2">
      <c r="B13" s="57"/>
      <c r="C13" s="57"/>
      <c r="D13" s="24"/>
      <c r="E13" s="32"/>
      <c r="F13" s="29"/>
      <c r="G13" s="58"/>
      <c r="H13" s="29"/>
      <c r="I13" s="109" t="s">
        <v>20</v>
      </c>
      <c r="J13" s="106">
        <v>0.75</v>
      </c>
    </row>
    <row r="14" spans="1:10" s="19" customFormat="1" ht="21" x14ac:dyDescent="0.25">
      <c r="B14" s="43"/>
      <c r="C14" s="43"/>
      <c r="D14" s="24"/>
      <c r="E14" s="32"/>
      <c r="F14" s="29"/>
      <c r="G14" s="27"/>
      <c r="H14" s="27"/>
      <c r="I14" s="53" t="s">
        <v>21</v>
      </c>
      <c r="J14" s="110">
        <f>J12-J12*J13</f>
        <v>155520.44625000004</v>
      </c>
    </row>
    <row r="15" spans="1:10" s="19" customFormat="1" ht="29.25" customHeight="1" x14ac:dyDescent="0.25">
      <c r="B15" s="43"/>
      <c r="C15" s="43"/>
      <c r="D15" s="24"/>
      <c r="E15" s="32"/>
      <c r="F15" s="29"/>
      <c r="G15" s="27"/>
      <c r="H15" s="27"/>
      <c r="I15" s="108" t="s">
        <v>69</v>
      </c>
      <c r="J15" s="107">
        <f>J14+N48</f>
        <v>163730.44625000004</v>
      </c>
    </row>
    <row r="16" spans="1:10" s="2" customFormat="1" ht="39.950000000000003" hidden="1" customHeight="1" x14ac:dyDescent="0.2">
      <c r="A16" s="38"/>
      <c r="B16" s="113" t="s">
        <v>22</v>
      </c>
      <c r="C16" s="113"/>
      <c r="D16" s="113"/>
      <c r="E16" s="113"/>
      <c r="F16" s="113"/>
      <c r="G16" s="113"/>
      <c r="H16" s="113"/>
      <c r="I16" s="113"/>
      <c r="J16" s="113"/>
    </row>
    <row r="17" spans="1:12" s="4" customFormat="1" ht="27.75" hidden="1" customHeight="1" x14ac:dyDescent="0.2">
      <c r="A17" s="37"/>
      <c r="B17" s="114" t="s">
        <v>5</v>
      </c>
      <c r="C17" s="115"/>
      <c r="D17" s="8" t="s">
        <v>6</v>
      </c>
      <c r="E17" s="8" t="s">
        <v>7</v>
      </c>
      <c r="F17" s="9" t="s">
        <v>8</v>
      </c>
      <c r="G17" s="10" t="s">
        <v>9</v>
      </c>
      <c r="H17" s="11" t="s">
        <v>10</v>
      </c>
      <c r="I17" s="8" t="s">
        <v>11</v>
      </c>
      <c r="J17" s="8" t="s">
        <v>12</v>
      </c>
    </row>
    <row r="18" spans="1:12" s="1" customFormat="1" ht="17.100000000000001" hidden="1" customHeight="1" x14ac:dyDescent="0.2">
      <c r="A18" s="28"/>
      <c r="B18" s="116" t="s">
        <v>16</v>
      </c>
      <c r="C18" s="116"/>
      <c r="D18" s="117"/>
      <c r="E18" s="118"/>
      <c r="F18" s="12" t="s">
        <v>23</v>
      </c>
      <c r="G18" s="12">
        <v>1</v>
      </c>
      <c r="H18" s="13">
        <v>1</v>
      </c>
      <c r="I18" s="14">
        <v>4875</v>
      </c>
      <c r="J18" s="15">
        <f t="shared" ref="J18:J26" si="0">G18*H18*I18</f>
        <v>4875</v>
      </c>
    </row>
    <row r="19" spans="1:12" s="1" customFormat="1" ht="17.100000000000001" hidden="1" customHeight="1" x14ac:dyDescent="0.2">
      <c r="A19" s="28"/>
      <c r="B19" s="119" t="s">
        <v>24</v>
      </c>
      <c r="C19" s="120"/>
      <c r="D19" s="117"/>
      <c r="E19" s="118"/>
      <c r="F19" s="12" t="s">
        <v>23</v>
      </c>
      <c r="G19" s="12">
        <v>3</v>
      </c>
      <c r="H19" s="13">
        <v>1</v>
      </c>
      <c r="I19" s="14">
        <v>2923</v>
      </c>
      <c r="J19" s="15">
        <f t="shared" si="0"/>
        <v>8769</v>
      </c>
    </row>
    <row r="20" spans="1:12" s="1" customFormat="1" ht="17.100000000000001" hidden="1" customHeight="1" x14ac:dyDescent="0.2">
      <c r="A20" s="28"/>
      <c r="B20" s="119" t="s">
        <v>25</v>
      </c>
      <c r="C20" s="120"/>
      <c r="D20" s="117"/>
      <c r="E20" s="118"/>
      <c r="F20" s="12" t="s">
        <v>23</v>
      </c>
      <c r="G20" s="12">
        <v>3</v>
      </c>
      <c r="H20" s="13">
        <v>1</v>
      </c>
      <c r="I20" s="14">
        <v>2490</v>
      </c>
      <c r="J20" s="15">
        <f t="shared" si="0"/>
        <v>7470</v>
      </c>
    </row>
    <row r="21" spans="1:12" s="1" customFormat="1" ht="17.100000000000001" hidden="1" customHeight="1" x14ac:dyDescent="0.2">
      <c r="A21" s="28"/>
      <c r="B21" s="119" t="s">
        <v>26</v>
      </c>
      <c r="C21" s="120"/>
      <c r="D21" s="117"/>
      <c r="E21" s="118"/>
      <c r="F21" s="12" t="s">
        <v>23</v>
      </c>
      <c r="G21" s="12">
        <v>4</v>
      </c>
      <c r="H21" s="13">
        <v>1</v>
      </c>
      <c r="I21" s="14">
        <v>6497</v>
      </c>
      <c r="J21" s="15">
        <f t="shared" si="0"/>
        <v>25988</v>
      </c>
    </row>
    <row r="22" spans="1:12" s="1" customFormat="1" ht="17.100000000000001" hidden="1" customHeight="1" x14ac:dyDescent="0.2">
      <c r="A22" s="28"/>
      <c r="B22" s="119" t="s">
        <v>27</v>
      </c>
      <c r="C22" s="120"/>
      <c r="D22" s="117"/>
      <c r="E22" s="118"/>
      <c r="F22" s="12" t="s">
        <v>23</v>
      </c>
      <c r="G22" s="12">
        <v>2</v>
      </c>
      <c r="H22" s="13">
        <v>1</v>
      </c>
      <c r="I22" s="14">
        <v>2924</v>
      </c>
      <c r="J22" s="15">
        <f t="shared" si="0"/>
        <v>5848</v>
      </c>
    </row>
    <row r="23" spans="1:12" s="1" customFormat="1" ht="17.100000000000001" hidden="1" customHeight="1" x14ac:dyDescent="0.2">
      <c r="A23" s="28"/>
      <c r="B23" s="119" t="s">
        <v>28</v>
      </c>
      <c r="C23" s="120"/>
      <c r="D23" s="117"/>
      <c r="E23" s="118"/>
      <c r="F23" s="12" t="s">
        <v>23</v>
      </c>
      <c r="G23" s="12">
        <v>4</v>
      </c>
      <c r="H23" s="13">
        <v>1</v>
      </c>
      <c r="I23" s="14">
        <v>5375</v>
      </c>
      <c r="J23" s="15">
        <f t="shared" si="0"/>
        <v>21500</v>
      </c>
    </row>
    <row r="24" spans="1:12" s="1" customFormat="1" ht="17.100000000000001" hidden="1" customHeight="1" x14ac:dyDescent="0.2">
      <c r="A24" s="28"/>
      <c r="B24" s="49" t="s">
        <v>29</v>
      </c>
      <c r="C24" s="50"/>
      <c r="D24" s="117"/>
      <c r="E24" s="118"/>
      <c r="F24" s="12" t="s">
        <v>23</v>
      </c>
      <c r="G24" s="12">
        <v>1</v>
      </c>
      <c r="H24" s="13">
        <v>1</v>
      </c>
      <c r="I24" s="14">
        <v>2923</v>
      </c>
      <c r="J24" s="15">
        <f t="shared" si="0"/>
        <v>2923</v>
      </c>
    </row>
    <row r="25" spans="1:12" s="1" customFormat="1" ht="17.100000000000001" hidden="1" customHeight="1" x14ac:dyDescent="0.2">
      <c r="A25" s="28"/>
      <c r="B25" s="49" t="s">
        <v>30</v>
      </c>
      <c r="C25" s="50"/>
      <c r="D25" s="47"/>
      <c r="E25" s="48"/>
      <c r="F25" s="12" t="s">
        <v>23</v>
      </c>
      <c r="G25" s="12">
        <v>1</v>
      </c>
      <c r="H25" s="13">
        <v>1</v>
      </c>
      <c r="I25" s="14">
        <v>3348</v>
      </c>
      <c r="J25" s="15">
        <f t="shared" si="0"/>
        <v>3348</v>
      </c>
    </row>
    <row r="26" spans="1:12" s="5" customFormat="1" ht="24" hidden="1" customHeight="1" x14ac:dyDescent="0.2">
      <c r="A26" s="33"/>
      <c r="B26" s="49" t="s">
        <v>31</v>
      </c>
      <c r="C26" s="50"/>
      <c r="D26" s="47"/>
      <c r="E26" s="48"/>
      <c r="F26" s="12" t="s">
        <v>23</v>
      </c>
      <c r="G26" s="12">
        <v>1</v>
      </c>
      <c r="H26" s="13">
        <v>1</v>
      </c>
      <c r="I26" s="14">
        <v>2005</v>
      </c>
      <c r="J26" s="15">
        <f t="shared" si="0"/>
        <v>2005</v>
      </c>
      <c r="L26" s="1"/>
    </row>
    <row r="27" spans="1:12" s="33" customFormat="1" ht="24" hidden="1" customHeight="1" x14ac:dyDescent="0.2">
      <c r="B27" s="137" t="s">
        <v>32</v>
      </c>
      <c r="C27" s="137"/>
      <c r="D27" s="137"/>
      <c r="E27" s="137"/>
      <c r="F27" s="137"/>
      <c r="G27" s="17"/>
      <c r="H27" s="18"/>
      <c r="I27" s="17" t="s">
        <v>19</v>
      </c>
      <c r="J27" s="16"/>
      <c r="L27" s="28"/>
    </row>
    <row r="28" spans="1:12" s="2" customFormat="1" ht="17.25" hidden="1" x14ac:dyDescent="0.2">
      <c r="A28" s="138"/>
      <c r="B28" s="138"/>
      <c r="C28" s="39"/>
      <c r="D28" s="39"/>
      <c r="E28" s="39"/>
      <c r="F28" s="51"/>
      <c r="G28" s="40"/>
      <c r="H28" s="41"/>
      <c r="I28" s="39"/>
      <c r="J28" s="39"/>
      <c r="L28" s="3"/>
    </row>
    <row r="29" spans="1:12" s="2" customFormat="1" ht="15.75" hidden="1" x14ac:dyDescent="0.25">
      <c r="A29" s="131"/>
      <c r="B29" s="131"/>
      <c r="C29" s="131"/>
      <c r="D29" s="135"/>
      <c r="E29" s="134"/>
      <c r="F29" s="29"/>
      <c r="G29" s="36"/>
      <c r="H29" s="27"/>
      <c r="I29" s="30"/>
      <c r="J29" s="31"/>
    </row>
    <row r="30" spans="1:12" s="2" customFormat="1" ht="15.75" hidden="1" x14ac:dyDescent="0.25">
      <c r="A30" s="131"/>
      <c r="B30" s="131"/>
      <c r="C30" s="131"/>
      <c r="D30" s="135"/>
      <c r="E30" s="134"/>
      <c r="F30" s="29"/>
      <c r="G30" s="36"/>
      <c r="H30" s="27"/>
      <c r="I30" s="30"/>
      <c r="J30" s="31"/>
    </row>
    <row r="31" spans="1:12" s="2" customFormat="1" ht="15.75" hidden="1" x14ac:dyDescent="0.25">
      <c r="A31" s="131"/>
      <c r="B31" s="131"/>
      <c r="C31" s="131"/>
      <c r="D31" s="135"/>
      <c r="E31" s="134"/>
      <c r="F31" s="29"/>
      <c r="G31" s="36"/>
      <c r="H31" s="27"/>
      <c r="I31" s="30"/>
      <c r="J31" s="31"/>
    </row>
    <row r="32" spans="1:12" ht="15.75" hidden="1" x14ac:dyDescent="0.25">
      <c r="A32" s="131"/>
      <c r="B32" s="131"/>
      <c r="C32" s="131"/>
      <c r="D32" s="135"/>
      <c r="E32" s="134"/>
      <c r="F32" s="29"/>
      <c r="G32" s="36"/>
      <c r="H32" s="27"/>
      <c r="I32" s="30"/>
      <c r="J32" s="31"/>
      <c r="L32" s="2"/>
    </row>
    <row r="33" spans="1:14" ht="15.75" hidden="1" x14ac:dyDescent="0.25">
      <c r="A33" s="131"/>
      <c r="B33" s="131"/>
      <c r="C33" s="131"/>
      <c r="D33" s="135"/>
      <c r="E33" s="134"/>
      <c r="F33" s="29"/>
      <c r="G33" s="36"/>
      <c r="H33" s="27"/>
      <c r="I33" s="30"/>
      <c r="J33" s="31"/>
    </row>
    <row r="34" spans="1:14" ht="15.75" hidden="1" x14ac:dyDescent="0.25">
      <c r="A34" s="131"/>
      <c r="B34" s="131"/>
      <c r="C34" s="131"/>
      <c r="D34" s="135"/>
      <c r="E34" s="134"/>
      <c r="F34" s="29"/>
      <c r="G34" s="36"/>
      <c r="H34" s="27"/>
      <c r="I34" s="30"/>
      <c r="J34" s="31"/>
    </row>
    <row r="35" spans="1:14" ht="15.75" hidden="1" x14ac:dyDescent="0.25">
      <c r="A35" s="131"/>
      <c r="B35" s="131"/>
      <c r="C35" s="131"/>
      <c r="D35" s="135"/>
      <c r="E35" s="134"/>
      <c r="F35" s="29"/>
      <c r="G35" s="36"/>
      <c r="H35" s="27"/>
      <c r="I35" s="30"/>
      <c r="J35" s="31"/>
    </row>
    <row r="36" spans="1:14" ht="15.75" hidden="1" x14ac:dyDescent="0.25">
      <c r="A36" s="131"/>
      <c r="B36" s="131"/>
      <c r="C36" s="131"/>
      <c r="D36" s="135"/>
      <c r="E36" s="134"/>
      <c r="F36" s="29"/>
      <c r="G36" s="36"/>
      <c r="H36" s="27"/>
      <c r="I36" s="30"/>
      <c r="J36" s="31"/>
    </row>
    <row r="37" spans="1:14" ht="15.75" hidden="1" x14ac:dyDescent="0.25">
      <c r="A37" s="132"/>
      <c r="B37" s="132"/>
      <c r="C37" s="132"/>
      <c r="D37" s="135"/>
      <c r="E37" s="134"/>
      <c r="F37" s="29"/>
      <c r="G37" s="36"/>
      <c r="H37" s="27"/>
      <c r="I37" s="30"/>
      <c r="J37" s="31"/>
    </row>
    <row r="38" spans="1:14" ht="27" hidden="1" customHeight="1" x14ac:dyDescent="0.2">
      <c r="A38" s="19"/>
      <c r="B38" s="133"/>
      <c r="C38" s="133"/>
      <c r="D38" s="133"/>
      <c r="E38" s="133"/>
      <c r="F38" s="133"/>
      <c r="G38" s="34"/>
      <c r="H38" s="136"/>
      <c r="I38" s="136"/>
      <c r="J38" s="35"/>
    </row>
    <row r="39" spans="1:14" ht="27" hidden="1" customHeight="1" x14ac:dyDescent="0.2">
      <c r="A39" s="19"/>
      <c r="B39" s="130"/>
      <c r="C39" s="130"/>
      <c r="D39" s="130"/>
      <c r="E39" s="130"/>
      <c r="F39" s="130"/>
      <c r="G39" s="130"/>
      <c r="H39" s="130"/>
      <c r="I39" s="130"/>
      <c r="J39" s="130"/>
    </row>
    <row r="40" spans="1:14" ht="15" x14ac:dyDescent="0.2">
      <c r="B40" s="65" t="s">
        <v>36</v>
      </c>
      <c r="C40" s="65"/>
    </row>
    <row r="41" spans="1:14" ht="14.25" x14ac:dyDescent="0.2">
      <c r="B41" s="62"/>
    </row>
    <row r="42" spans="1:14" ht="15.75" x14ac:dyDescent="0.25">
      <c r="B42" s="139" t="s">
        <v>70</v>
      </c>
    </row>
    <row r="43" spans="1:14" ht="13.5" thickBot="1" x14ac:dyDescent="0.25"/>
    <row r="44" spans="1:14" ht="15.75" x14ac:dyDescent="0.2">
      <c r="B44" s="66"/>
      <c r="C44" s="67" t="s">
        <v>37</v>
      </c>
      <c r="D44" s="67"/>
      <c r="E44" s="67"/>
      <c r="F44" s="67"/>
      <c r="G44" s="67"/>
      <c r="H44" s="67"/>
      <c r="I44" s="67"/>
      <c r="J44" s="67"/>
      <c r="K44" s="67"/>
      <c r="L44" s="67"/>
      <c r="M44" s="68"/>
      <c r="N44" s="68"/>
    </row>
    <row r="45" spans="1:14" ht="32.25" thickBot="1" x14ac:dyDescent="0.25">
      <c r="B45" s="69" t="s">
        <v>38</v>
      </c>
      <c r="C45" s="70" t="s">
        <v>39</v>
      </c>
      <c r="D45" s="71" t="s">
        <v>40</v>
      </c>
      <c r="E45" s="70" t="s">
        <v>41</v>
      </c>
      <c r="F45" s="72" t="s">
        <v>42</v>
      </c>
      <c r="G45" s="73"/>
      <c r="H45" s="70" t="s">
        <v>43</v>
      </c>
      <c r="I45" s="70" t="s">
        <v>44</v>
      </c>
      <c r="J45" s="72" t="s">
        <v>45</v>
      </c>
      <c r="K45" s="73"/>
      <c r="L45" s="70" t="s">
        <v>46</v>
      </c>
      <c r="M45" s="74" t="s">
        <v>47</v>
      </c>
      <c r="N45" s="74" t="s">
        <v>48</v>
      </c>
    </row>
    <row r="46" spans="1:14" ht="31.5" x14ac:dyDescent="0.2">
      <c r="B46" s="75" t="s">
        <v>49</v>
      </c>
      <c r="C46" s="76" t="s">
        <v>50</v>
      </c>
      <c r="D46" s="76" t="s">
        <v>51</v>
      </c>
      <c r="E46" s="76" t="s">
        <v>52</v>
      </c>
      <c r="F46" s="77">
        <v>3</v>
      </c>
      <c r="G46" s="77" t="s">
        <v>53</v>
      </c>
      <c r="H46" s="78">
        <v>40000</v>
      </c>
      <c r="I46" s="79" t="s">
        <v>54</v>
      </c>
      <c r="J46" s="80">
        <v>21</v>
      </c>
      <c r="K46" s="76" t="s">
        <v>55</v>
      </c>
      <c r="L46" s="80">
        <v>840</v>
      </c>
      <c r="M46" s="81"/>
      <c r="N46" s="81">
        <v>840</v>
      </c>
    </row>
    <row r="47" spans="1:14" ht="48" thickBot="1" x14ac:dyDescent="0.25">
      <c r="B47" s="82" t="s">
        <v>56</v>
      </c>
      <c r="C47" s="83" t="s">
        <v>57</v>
      </c>
      <c r="D47" s="83" t="s">
        <v>58</v>
      </c>
      <c r="E47" s="83" t="s">
        <v>59</v>
      </c>
      <c r="F47" s="84">
        <v>1</v>
      </c>
      <c r="G47" s="83" t="s">
        <v>60</v>
      </c>
      <c r="H47" s="85">
        <v>200000</v>
      </c>
      <c r="I47" s="86" t="s">
        <v>61</v>
      </c>
      <c r="J47" s="87">
        <v>32000</v>
      </c>
      <c r="K47" s="83" t="s">
        <v>62</v>
      </c>
      <c r="L47" s="87">
        <v>32000</v>
      </c>
      <c r="M47" s="88"/>
      <c r="N47" s="88">
        <v>32000</v>
      </c>
    </row>
    <row r="48" spans="1:14" ht="21" x14ac:dyDescent="0.2">
      <c r="B48" s="89" t="s">
        <v>63</v>
      </c>
      <c r="C48" s="90"/>
      <c r="D48" s="91"/>
      <c r="E48" s="90"/>
      <c r="F48" s="92"/>
      <c r="G48" s="91"/>
      <c r="H48" s="93">
        <v>240000</v>
      </c>
      <c r="I48" s="94"/>
      <c r="J48" s="91"/>
      <c r="K48" s="94"/>
      <c r="L48" s="95">
        <v>32840</v>
      </c>
      <c r="M48" s="96">
        <v>0.75</v>
      </c>
      <c r="N48" s="97">
        <v>8210</v>
      </c>
    </row>
    <row r="49" spans="2:14" ht="16.5" thickBot="1" x14ac:dyDescent="0.25">
      <c r="B49" s="98" t="s">
        <v>64</v>
      </c>
      <c r="C49" s="99"/>
      <c r="D49" s="99"/>
      <c r="E49" s="100"/>
      <c r="F49" s="101"/>
      <c r="G49" s="102"/>
      <c r="H49" s="101" t="s">
        <v>65</v>
      </c>
      <c r="I49" s="103"/>
      <c r="J49" s="102"/>
      <c r="K49" s="104"/>
      <c r="L49" s="101" t="s">
        <v>66</v>
      </c>
      <c r="M49" s="105"/>
      <c r="N49" s="105" t="s">
        <v>67</v>
      </c>
    </row>
  </sheetData>
  <mergeCells count="36">
    <mergeCell ref="B27:F27"/>
    <mergeCell ref="A28:B28"/>
    <mergeCell ref="A31:C31"/>
    <mergeCell ref="A32:C32"/>
    <mergeCell ref="A33:C33"/>
    <mergeCell ref="B39:J39"/>
    <mergeCell ref="A35:C35"/>
    <mergeCell ref="A36:C36"/>
    <mergeCell ref="A37:C37"/>
    <mergeCell ref="B38:F38"/>
    <mergeCell ref="E29:E37"/>
    <mergeCell ref="A34:C34"/>
    <mergeCell ref="A29:C29"/>
    <mergeCell ref="D29:D37"/>
    <mergeCell ref="A30:C30"/>
    <mergeCell ref="H38:I38"/>
    <mergeCell ref="B8:C8"/>
    <mergeCell ref="C2:D2"/>
    <mergeCell ref="C3:D3"/>
    <mergeCell ref="C4:D4"/>
    <mergeCell ref="C5:D5"/>
    <mergeCell ref="B7:J7"/>
    <mergeCell ref="B9:C9"/>
    <mergeCell ref="B11:C11"/>
    <mergeCell ref="B16:J16"/>
    <mergeCell ref="B17:C17"/>
    <mergeCell ref="B18:C18"/>
    <mergeCell ref="D18:D24"/>
    <mergeCell ref="E18:E24"/>
    <mergeCell ref="B19:C19"/>
    <mergeCell ref="B20:C20"/>
    <mergeCell ref="B12:F12"/>
    <mergeCell ref="B10:C10"/>
    <mergeCell ref="B21:C21"/>
    <mergeCell ref="B22:C22"/>
    <mergeCell ref="B23:C2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showGridLines="0" zoomScale="87" zoomScaleNormal="87" workbookViewId="0">
      <selection activeCell="B42" sqref="B42"/>
    </sheetView>
  </sheetViews>
  <sheetFormatPr defaultRowHeight="12.75" x14ac:dyDescent="0.2"/>
  <cols>
    <col min="1" max="1" width="3.5703125" style="7" customWidth="1"/>
    <col min="2" max="2" width="25.7109375" style="7" customWidth="1"/>
    <col min="3" max="3" width="22.42578125" style="7" customWidth="1"/>
    <col min="4" max="4" width="20.42578125" style="7" customWidth="1"/>
    <col min="5" max="5" width="57.5703125" style="7" customWidth="1"/>
    <col min="6" max="6" width="14.5703125" style="7" customWidth="1"/>
    <col min="7" max="7" width="18.42578125" style="7" customWidth="1"/>
    <col min="8" max="8" width="12.7109375" style="7" customWidth="1"/>
    <col min="9" max="9" width="22.85546875" style="7" customWidth="1"/>
    <col min="10" max="10" width="26.7109375" style="7" customWidth="1"/>
    <col min="11" max="11" width="20.28515625" style="7" customWidth="1"/>
    <col min="12" max="12" width="17.140625" style="7" customWidth="1"/>
    <col min="13" max="13" width="11.28515625" style="7" bestFit="1" customWidth="1"/>
    <col min="14" max="16384" width="9.140625" style="7"/>
  </cols>
  <sheetData>
    <row r="1" spans="1:10" ht="15.75" customHeight="1" x14ac:dyDescent="0.2"/>
    <row r="2" spans="1:10" ht="20.100000000000001" customHeight="1" x14ac:dyDescent="0.2">
      <c r="B2" s="6" t="s">
        <v>0</v>
      </c>
      <c r="C2" s="123" t="s">
        <v>1</v>
      </c>
      <c r="D2" s="123"/>
    </row>
    <row r="3" spans="1:10" ht="20.100000000000001" customHeight="1" x14ac:dyDescent="0.2">
      <c r="B3" s="6" t="s">
        <v>2</v>
      </c>
      <c r="C3" s="123" t="s">
        <v>33</v>
      </c>
      <c r="D3" s="123"/>
    </row>
    <row r="4" spans="1:10" ht="20.100000000000001" customHeight="1" x14ac:dyDescent="0.2">
      <c r="B4" s="6" t="s">
        <v>3</v>
      </c>
      <c r="C4" s="124" t="s">
        <v>34</v>
      </c>
      <c r="D4" s="125"/>
    </row>
    <row r="5" spans="1:10" ht="20.100000000000001" customHeight="1" x14ac:dyDescent="0.2">
      <c r="B5" s="6" t="s">
        <v>4</v>
      </c>
      <c r="C5" s="124" t="s">
        <v>35</v>
      </c>
      <c r="D5" s="125"/>
    </row>
    <row r="6" spans="1:10" ht="20.100000000000001" customHeight="1" x14ac:dyDescent="0.2"/>
    <row r="7" spans="1:10" s="19" customFormat="1" ht="17.25" x14ac:dyDescent="0.2">
      <c r="B7" s="126" t="s">
        <v>68</v>
      </c>
      <c r="C7" s="126"/>
      <c r="D7" s="126"/>
      <c r="E7" s="126"/>
      <c r="F7" s="126"/>
      <c r="G7" s="126"/>
      <c r="H7" s="126"/>
      <c r="I7" s="126"/>
      <c r="J7" s="126"/>
    </row>
    <row r="8" spans="1:10" s="19" customFormat="1" ht="25.5" x14ac:dyDescent="0.2">
      <c r="B8" s="121" t="s">
        <v>5</v>
      </c>
      <c r="C8" s="122"/>
      <c r="D8" s="20" t="s">
        <v>6</v>
      </c>
      <c r="E8" s="20" t="s">
        <v>7</v>
      </c>
      <c r="F8" s="21" t="s">
        <v>8</v>
      </c>
      <c r="G8" s="22" t="s">
        <v>9</v>
      </c>
      <c r="H8" s="23" t="s">
        <v>10</v>
      </c>
      <c r="I8" s="20" t="s">
        <v>11</v>
      </c>
      <c r="J8" s="20" t="s">
        <v>12</v>
      </c>
    </row>
    <row r="9" spans="1:10" s="19" customFormat="1" ht="19.5" customHeight="1" x14ac:dyDescent="0.2">
      <c r="B9" s="111" t="s">
        <v>13</v>
      </c>
      <c r="C9" s="112"/>
      <c r="D9" s="52"/>
      <c r="E9" s="25" t="s">
        <v>14</v>
      </c>
      <c r="F9" s="26" t="s">
        <v>15</v>
      </c>
      <c r="G9" s="42">
        <v>24</v>
      </c>
      <c r="H9" s="56">
        <v>0.25</v>
      </c>
      <c r="I9" s="64">
        <v>15514.83</v>
      </c>
      <c r="J9" s="44">
        <f>I9*H9*G9</f>
        <v>93088.98</v>
      </c>
    </row>
    <row r="10" spans="1:10" s="19" customFormat="1" ht="19.5" customHeight="1" x14ac:dyDescent="0.2">
      <c r="B10" s="111" t="s">
        <v>16</v>
      </c>
      <c r="C10" s="112"/>
      <c r="D10" s="52"/>
      <c r="E10" s="25" t="s">
        <v>17</v>
      </c>
      <c r="F10" s="26" t="s">
        <v>15</v>
      </c>
      <c r="G10" s="42">
        <v>4</v>
      </c>
      <c r="H10" s="56">
        <v>0.375</v>
      </c>
      <c r="I10" s="64">
        <v>6164</v>
      </c>
      <c r="J10" s="44">
        <f>I10*H10*G10</f>
        <v>9246</v>
      </c>
    </row>
    <row r="11" spans="1:10" s="19" customFormat="1" ht="21" customHeight="1" x14ac:dyDescent="0.2">
      <c r="B11" s="111" t="s">
        <v>13</v>
      </c>
      <c r="C11" s="112"/>
      <c r="D11" s="52"/>
      <c r="E11" s="25" t="s">
        <v>18</v>
      </c>
      <c r="F11" s="26">
        <v>30</v>
      </c>
      <c r="G11" s="42">
        <v>22</v>
      </c>
      <c r="H11" s="26">
        <v>1</v>
      </c>
      <c r="I11" s="64">
        <v>15514.83</v>
      </c>
      <c r="J11" s="44">
        <f>I11*H11*G11</f>
        <v>341326.26</v>
      </c>
    </row>
    <row r="12" spans="1:10" s="19" customFormat="1" ht="21" x14ac:dyDescent="0.2">
      <c r="B12" s="127"/>
      <c r="C12" s="128"/>
      <c r="D12" s="128"/>
      <c r="E12" s="128"/>
      <c r="F12" s="129"/>
      <c r="G12" s="60">
        <f>SUM(G9:G11)</f>
        <v>50</v>
      </c>
      <c r="H12" s="59"/>
      <c r="I12" s="45" t="s">
        <v>19</v>
      </c>
      <c r="J12" s="46">
        <f>SUM(J9:J11)</f>
        <v>443661.24</v>
      </c>
    </row>
    <row r="13" spans="1:10" s="19" customFormat="1" ht="21" x14ac:dyDescent="0.2">
      <c r="B13" s="57"/>
      <c r="C13" s="57"/>
      <c r="D13" s="24"/>
      <c r="E13" s="32"/>
      <c r="F13" s="29"/>
      <c r="G13" s="58"/>
      <c r="H13" s="29"/>
      <c r="I13" s="61" t="s">
        <v>20</v>
      </c>
      <c r="J13" s="106">
        <v>0.7</v>
      </c>
    </row>
    <row r="14" spans="1:10" s="19" customFormat="1" ht="23.25" x14ac:dyDescent="0.25">
      <c r="B14" s="43"/>
      <c r="C14" s="43"/>
      <c r="D14" s="24"/>
      <c r="E14" s="32"/>
      <c r="F14" s="29"/>
      <c r="G14" s="27"/>
      <c r="H14" s="27"/>
      <c r="I14" s="53" t="s">
        <v>21</v>
      </c>
      <c r="J14" s="55">
        <f>J12-J12*J13</f>
        <v>133098.37200000003</v>
      </c>
    </row>
    <row r="15" spans="1:10" s="19" customFormat="1" ht="18.75" x14ac:dyDescent="0.25">
      <c r="B15" s="43"/>
      <c r="C15" s="43"/>
      <c r="D15" s="24"/>
      <c r="E15" s="32"/>
      <c r="F15" s="29"/>
      <c r="G15" s="27"/>
      <c r="H15" s="27"/>
      <c r="I15" s="54"/>
      <c r="J15" s="31"/>
    </row>
    <row r="16" spans="1:10" s="2" customFormat="1" ht="39.950000000000003" hidden="1" customHeight="1" x14ac:dyDescent="0.2">
      <c r="A16" s="38"/>
      <c r="B16" s="113" t="s">
        <v>22</v>
      </c>
      <c r="C16" s="113"/>
      <c r="D16" s="113"/>
      <c r="E16" s="113"/>
      <c r="F16" s="113"/>
      <c r="G16" s="113"/>
      <c r="H16" s="113"/>
      <c r="I16" s="113"/>
      <c r="J16" s="113"/>
    </row>
    <row r="17" spans="1:12" s="4" customFormat="1" ht="27.75" hidden="1" customHeight="1" x14ac:dyDescent="0.2">
      <c r="A17" s="37"/>
      <c r="B17" s="114" t="s">
        <v>5</v>
      </c>
      <c r="C17" s="115"/>
      <c r="D17" s="8" t="s">
        <v>6</v>
      </c>
      <c r="E17" s="8" t="s">
        <v>7</v>
      </c>
      <c r="F17" s="9" t="s">
        <v>8</v>
      </c>
      <c r="G17" s="10" t="s">
        <v>9</v>
      </c>
      <c r="H17" s="11" t="s">
        <v>10</v>
      </c>
      <c r="I17" s="8" t="s">
        <v>11</v>
      </c>
      <c r="J17" s="8" t="s">
        <v>12</v>
      </c>
    </row>
    <row r="18" spans="1:12" s="1" customFormat="1" ht="17.100000000000001" hidden="1" customHeight="1" x14ac:dyDescent="0.2">
      <c r="A18" s="28"/>
      <c r="B18" s="116" t="s">
        <v>16</v>
      </c>
      <c r="C18" s="116"/>
      <c r="D18" s="117"/>
      <c r="E18" s="118"/>
      <c r="F18" s="12" t="s">
        <v>23</v>
      </c>
      <c r="G18" s="12">
        <v>1</v>
      </c>
      <c r="H18" s="13">
        <v>1</v>
      </c>
      <c r="I18" s="14">
        <v>4875</v>
      </c>
      <c r="J18" s="15">
        <f t="shared" ref="J18:J26" si="0">G18*H18*I18</f>
        <v>4875</v>
      </c>
    </row>
    <row r="19" spans="1:12" s="1" customFormat="1" ht="17.100000000000001" hidden="1" customHeight="1" x14ac:dyDescent="0.2">
      <c r="A19" s="28"/>
      <c r="B19" s="119" t="s">
        <v>24</v>
      </c>
      <c r="C19" s="120"/>
      <c r="D19" s="117"/>
      <c r="E19" s="118"/>
      <c r="F19" s="12" t="s">
        <v>23</v>
      </c>
      <c r="G19" s="12">
        <v>3</v>
      </c>
      <c r="H19" s="13">
        <v>1</v>
      </c>
      <c r="I19" s="14">
        <v>2923</v>
      </c>
      <c r="J19" s="15">
        <f t="shared" si="0"/>
        <v>8769</v>
      </c>
    </row>
    <row r="20" spans="1:12" s="1" customFormat="1" ht="17.100000000000001" hidden="1" customHeight="1" x14ac:dyDescent="0.2">
      <c r="A20" s="28"/>
      <c r="B20" s="119" t="s">
        <v>25</v>
      </c>
      <c r="C20" s="120"/>
      <c r="D20" s="117"/>
      <c r="E20" s="118"/>
      <c r="F20" s="12" t="s">
        <v>23</v>
      </c>
      <c r="G20" s="12">
        <v>3</v>
      </c>
      <c r="H20" s="13">
        <v>1</v>
      </c>
      <c r="I20" s="14">
        <v>2490</v>
      </c>
      <c r="J20" s="15">
        <f t="shared" si="0"/>
        <v>7470</v>
      </c>
    </row>
    <row r="21" spans="1:12" s="1" customFormat="1" ht="17.100000000000001" hidden="1" customHeight="1" x14ac:dyDescent="0.2">
      <c r="A21" s="28"/>
      <c r="B21" s="119" t="s">
        <v>26</v>
      </c>
      <c r="C21" s="120"/>
      <c r="D21" s="117"/>
      <c r="E21" s="118"/>
      <c r="F21" s="12" t="s">
        <v>23</v>
      </c>
      <c r="G21" s="12">
        <v>4</v>
      </c>
      <c r="H21" s="13">
        <v>1</v>
      </c>
      <c r="I21" s="14">
        <v>6497</v>
      </c>
      <c r="J21" s="15">
        <f t="shared" si="0"/>
        <v>25988</v>
      </c>
    </row>
    <row r="22" spans="1:12" s="1" customFormat="1" ht="17.100000000000001" hidden="1" customHeight="1" x14ac:dyDescent="0.2">
      <c r="A22" s="28"/>
      <c r="B22" s="119" t="s">
        <v>27</v>
      </c>
      <c r="C22" s="120"/>
      <c r="D22" s="117"/>
      <c r="E22" s="118"/>
      <c r="F22" s="12" t="s">
        <v>23</v>
      </c>
      <c r="G22" s="12">
        <v>2</v>
      </c>
      <c r="H22" s="13">
        <v>1</v>
      </c>
      <c r="I22" s="14">
        <v>2924</v>
      </c>
      <c r="J22" s="15">
        <f t="shared" si="0"/>
        <v>5848</v>
      </c>
    </row>
    <row r="23" spans="1:12" s="1" customFormat="1" ht="17.100000000000001" hidden="1" customHeight="1" x14ac:dyDescent="0.2">
      <c r="A23" s="28"/>
      <c r="B23" s="119" t="s">
        <v>28</v>
      </c>
      <c r="C23" s="120"/>
      <c r="D23" s="117"/>
      <c r="E23" s="118"/>
      <c r="F23" s="12" t="s">
        <v>23</v>
      </c>
      <c r="G23" s="12">
        <v>4</v>
      </c>
      <c r="H23" s="13">
        <v>1</v>
      </c>
      <c r="I23" s="14">
        <v>5375</v>
      </c>
      <c r="J23" s="15">
        <f t="shared" si="0"/>
        <v>21500</v>
      </c>
    </row>
    <row r="24" spans="1:12" s="1" customFormat="1" ht="17.100000000000001" hidden="1" customHeight="1" x14ac:dyDescent="0.2">
      <c r="A24" s="28"/>
      <c r="B24" s="49" t="s">
        <v>29</v>
      </c>
      <c r="C24" s="50"/>
      <c r="D24" s="117"/>
      <c r="E24" s="118"/>
      <c r="F24" s="12" t="s">
        <v>23</v>
      </c>
      <c r="G24" s="12">
        <v>1</v>
      </c>
      <c r="H24" s="13">
        <v>1</v>
      </c>
      <c r="I24" s="14">
        <v>2923</v>
      </c>
      <c r="J24" s="15">
        <f t="shared" si="0"/>
        <v>2923</v>
      </c>
    </row>
    <row r="25" spans="1:12" s="1" customFormat="1" ht="17.100000000000001" hidden="1" customHeight="1" x14ac:dyDescent="0.2">
      <c r="A25" s="28"/>
      <c r="B25" s="49" t="s">
        <v>30</v>
      </c>
      <c r="C25" s="50"/>
      <c r="D25" s="47"/>
      <c r="E25" s="48"/>
      <c r="F25" s="12" t="s">
        <v>23</v>
      </c>
      <c r="G25" s="12">
        <v>1</v>
      </c>
      <c r="H25" s="13">
        <v>1</v>
      </c>
      <c r="I25" s="14">
        <v>3348</v>
      </c>
      <c r="J25" s="15">
        <f t="shared" si="0"/>
        <v>3348</v>
      </c>
    </row>
    <row r="26" spans="1:12" s="5" customFormat="1" ht="24" hidden="1" customHeight="1" x14ac:dyDescent="0.2">
      <c r="A26" s="33"/>
      <c r="B26" s="49" t="s">
        <v>31</v>
      </c>
      <c r="C26" s="50"/>
      <c r="D26" s="47"/>
      <c r="E26" s="48"/>
      <c r="F26" s="12" t="s">
        <v>23</v>
      </c>
      <c r="G26" s="12">
        <v>1</v>
      </c>
      <c r="H26" s="13">
        <v>1</v>
      </c>
      <c r="I26" s="14">
        <v>2005</v>
      </c>
      <c r="J26" s="15">
        <f t="shared" si="0"/>
        <v>2005</v>
      </c>
      <c r="L26" s="1"/>
    </row>
    <row r="27" spans="1:12" s="33" customFormat="1" ht="24" hidden="1" customHeight="1" x14ac:dyDescent="0.2">
      <c r="B27" s="137" t="s">
        <v>32</v>
      </c>
      <c r="C27" s="137"/>
      <c r="D27" s="137"/>
      <c r="E27" s="137"/>
      <c r="F27" s="137"/>
      <c r="G27" s="17"/>
      <c r="H27" s="18"/>
      <c r="I27" s="17" t="s">
        <v>19</v>
      </c>
      <c r="J27" s="16"/>
      <c r="L27" s="28"/>
    </row>
    <row r="28" spans="1:12" s="2" customFormat="1" ht="17.25" hidden="1" x14ac:dyDescent="0.2">
      <c r="A28" s="138"/>
      <c r="B28" s="138"/>
      <c r="C28" s="39"/>
      <c r="D28" s="39"/>
      <c r="E28" s="39"/>
      <c r="F28" s="51"/>
      <c r="G28" s="40"/>
      <c r="H28" s="41"/>
      <c r="I28" s="39"/>
      <c r="J28" s="39"/>
      <c r="L28" s="3"/>
    </row>
    <row r="29" spans="1:12" s="2" customFormat="1" ht="15.75" hidden="1" x14ac:dyDescent="0.25">
      <c r="A29" s="131"/>
      <c r="B29" s="131"/>
      <c r="C29" s="131"/>
      <c r="D29" s="135"/>
      <c r="E29" s="134"/>
      <c r="F29" s="29"/>
      <c r="G29" s="36"/>
      <c r="H29" s="27"/>
      <c r="I29" s="30"/>
      <c r="J29" s="31"/>
    </row>
    <row r="30" spans="1:12" s="2" customFormat="1" ht="15.75" hidden="1" x14ac:dyDescent="0.25">
      <c r="A30" s="131"/>
      <c r="B30" s="131"/>
      <c r="C30" s="131"/>
      <c r="D30" s="135"/>
      <c r="E30" s="134"/>
      <c r="F30" s="29"/>
      <c r="G30" s="36"/>
      <c r="H30" s="27"/>
      <c r="I30" s="30"/>
      <c r="J30" s="31"/>
    </row>
    <row r="31" spans="1:12" s="2" customFormat="1" ht="15.75" hidden="1" x14ac:dyDescent="0.25">
      <c r="A31" s="131"/>
      <c r="B31" s="131"/>
      <c r="C31" s="131"/>
      <c r="D31" s="135"/>
      <c r="E31" s="134"/>
      <c r="F31" s="29"/>
      <c r="G31" s="36"/>
      <c r="H31" s="27"/>
      <c r="I31" s="30"/>
      <c r="J31" s="31"/>
    </row>
    <row r="32" spans="1:12" ht="15.75" hidden="1" x14ac:dyDescent="0.25">
      <c r="A32" s="131"/>
      <c r="B32" s="131"/>
      <c r="C32" s="131"/>
      <c r="D32" s="135"/>
      <c r="E32" s="134"/>
      <c r="F32" s="29"/>
      <c r="G32" s="36"/>
      <c r="H32" s="27"/>
      <c r="I32" s="30"/>
      <c r="J32" s="31"/>
      <c r="L32" s="2"/>
    </row>
    <row r="33" spans="1:10" ht="15.75" hidden="1" x14ac:dyDescent="0.25">
      <c r="A33" s="131"/>
      <c r="B33" s="131"/>
      <c r="C33" s="131"/>
      <c r="D33" s="135"/>
      <c r="E33" s="134"/>
      <c r="F33" s="29"/>
      <c r="G33" s="36"/>
      <c r="H33" s="27"/>
      <c r="I33" s="30"/>
      <c r="J33" s="31"/>
    </row>
    <row r="34" spans="1:10" ht="15.75" hidden="1" x14ac:dyDescent="0.25">
      <c r="A34" s="131"/>
      <c r="B34" s="131"/>
      <c r="C34" s="131"/>
      <c r="D34" s="135"/>
      <c r="E34" s="134"/>
      <c r="F34" s="29"/>
      <c r="G34" s="36"/>
      <c r="H34" s="27"/>
      <c r="I34" s="30"/>
      <c r="J34" s="31"/>
    </row>
    <row r="35" spans="1:10" ht="15.75" hidden="1" x14ac:dyDescent="0.25">
      <c r="A35" s="131"/>
      <c r="B35" s="131"/>
      <c r="C35" s="131"/>
      <c r="D35" s="135"/>
      <c r="E35" s="134"/>
      <c r="F35" s="29"/>
      <c r="G35" s="36"/>
      <c r="H35" s="27"/>
      <c r="I35" s="30"/>
      <c r="J35" s="31"/>
    </row>
    <row r="36" spans="1:10" ht="15.75" hidden="1" x14ac:dyDescent="0.25">
      <c r="A36" s="131"/>
      <c r="B36" s="131"/>
      <c r="C36" s="131"/>
      <c r="D36" s="135"/>
      <c r="E36" s="134"/>
      <c r="F36" s="29"/>
      <c r="G36" s="36"/>
      <c r="H36" s="27"/>
      <c r="I36" s="30"/>
      <c r="J36" s="31"/>
    </row>
    <row r="37" spans="1:10" ht="15.75" hidden="1" x14ac:dyDescent="0.25">
      <c r="A37" s="132"/>
      <c r="B37" s="132"/>
      <c r="C37" s="132"/>
      <c r="D37" s="135"/>
      <c r="E37" s="134"/>
      <c r="F37" s="29"/>
      <c r="G37" s="36"/>
      <c r="H37" s="27"/>
      <c r="I37" s="30"/>
      <c r="J37" s="31"/>
    </row>
    <row r="38" spans="1:10" ht="27" hidden="1" customHeight="1" x14ac:dyDescent="0.2">
      <c r="A38" s="19"/>
      <c r="B38" s="133"/>
      <c r="C38" s="133"/>
      <c r="D38" s="133"/>
      <c r="E38" s="133"/>
      <c r="F38" s="133"/>
      <c r="G38" s="34"/>
      <c r="H38" s="136"/>
      <c r="I38" s="136"/>
      <c r="J38" s="35"/>
    </row>
    <row r="39" spans="1:10" ht="27" hidden="1" customHeight="1" x14ac:dyDescent="0.2">
      <c r="A39" s="19"/>
      <c r="B39" s="130"/>
      <c r="C39" s="130"/>
      <c r="D39" s="130"/>
      <c r="E39" s="130"/>
      <c r="F39" s="130"/>
      <c r="G39" s="130"/>
      <c r="H39" s="130"/>
      <c r="I39" s="130"/>
      <c r="J39" s="130"/>
    </row>
    <row r="40" spans="1:10" ht="15" x14ac:dyDescent="0.2">
      <c r="B40" s="65" t="s">
        <v>36</v>
      </c>
      <c r="C40" s="65"/>
    </row>
    <row r="41" spans="1:10" ht="14.25" x14ac:dyDescent="0.2">
      <c r="B41" s="62"/>
    </row>
    <row r="42" spans="1:10" ht="15.75" x14ac:dyDescent="0.25">
      <c r="B42" s="139" t="s">
        <v>70</v>
      </c>
    </row>
  </sheetData>
  <mergeCells count="36">
    <mergeCell ref="A36:C36"/>
    <mergeCell ref="A37:C37"/>
    <mergeCell ref="B38:F38"/>
    <mergeCell ref="H38:I38"/>
    <mergeCell ref="B20:C20"/>
    <mergeCell ref="B21:C21"/>
    <mergeCell ref="B22:C22"/>
    <mergeCell ref="B23:C23"/>
    <mergeCell ref="B39:J39"/>
    <mergeCell ref="B27:F27"/>
    <mergeCell ref="A28:B28"/>
    <mergeCell ref="A29:C29"/>
    <mergeCell ref="D29:D37"/>
    <mergeCell ref="E29:E37"/>
    <mergeCell ref="A30:C30"/>
    <mergeCell ref="A31:C31"/>
    <mergeCell ref="A32:C32"/>
    <mergeCell ref="A33:C33"/>
    <mergeCell ref="A34:C34"/>
    <mergeCell ref="A35:C35"/>
    <mergeCell ref="B18:C18"/>
    <mergeCell ref="D18:D24"/>
    <mergeCell ref="E18:E24"/>
    <mergeCell ref="B17:C17"/>
    <mergeCell ref="C2:D2"/>
    <mergeCell ref="C3:D3"/>
    <mergeCell ref="C4:D4"/>
    <mergeCell ref="C5:D5"/>
    <mergeCell ref="B7:J7"/>
    <mergeCell ref="B8:C8"/>
    <mergeCell ref="B9:C9"/>
    <mergeCell ref="B10:C10"/>
    <mergeCell ref="B11:C11"/>
    <mergeCell ref="B12:F12"/>
    <mergeCell ref="B16:J16"/>
    <mergeCell ref="B19:C19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showGridLines="0" tabSelected="1" zoomScale="87" zoomScaleNormal="87" workbookViewId="0">
      <selection activeCell="D58" sqref="D58"/>
    </sheetView>
  </sheetViews>
  <sheetFormatPr defaultRowHeight="12.75" x14ac:dyDescent="0.2"/>
  <cols>
    <col min="1" max="1" width="3.5703125" style="7" customWidth="1"/>
    <col min="2" max="2" width="25.7109375" style="7" customWidth="1"/>
    <col min="3" max="3" width="22.42578125" style="7" customWidth="1"/>
    <col min="4" max="4" width="20.42578125" style="7" customWidth="1"/>
    <col min="5" max="5" width="57.5703125" style="7" customWidth="1"/>
    <col min="6" max="6" width="14.5703125" style="7" customWidth="1"/>
    <col min="7" max="7" width="18.42578125" style="7" customWidth="1"/>
    <col min="8" max="8" width="12.7109375" style="7" customWidth="1"/>
    <col min="9" max="9" width="22.85546875" style="7" customWidth="1"/>
    <col min="10" max="10" width="26.7109375" style="7" customWidth="1"/>
    <col min="11" max="11" width="20.28515625" style="7" customWidth="1"/>
    <col min="12" max="12" width="17.140625" style="7" customWidth="1"/>
    <col min="13" max="13" width="11.28515625" style="7" bestFit="1" customWidth="1"/>
    <col min="14" max="16384" width="9.140625" style="7"/>
  </cols>
  <sheetData>
    <row r="1" spans="1:10" ht="15.75" customHeight="1" x14ac:dyDescent="0.2"/>
    <row r="2" spans="1:10" ht="20.100000000000001" customHeight="1" x14ac:dyDescent="0.2">
      <c r="B2" s="6" t="s">
        <v>0</v>
      </c>
      <c r="C2" s="123" t="s">
        <v>1</v>
      </c>
      <c r="D2" s="123"/>
    </row>
    <row r="3" spans="1:10" ht="20.100000000000001" customHeight="1" x14ac:dyDescent="0.2">
      <c r="B3" s="6" t="s">
        <v>2</v>
      </c>
      <c r="C3" s="123" t="s">
        <v>33</v>
      </c>
      <c r="D3" s="123"/>
    </row>
    <row r="4" spans="1:10" ht="20.100000000000001" customHeight="1" x14ac:dyDescent="0.2">
      <c r="B4" s="6" t="s">
        <v>3</v>
      </c>
      <c r="C4" s="124" t="s">
        <v>34</v>
      </c>
      <c r="D4" s="125"/>
    </row>
    <row r="5" spans="1:10" ht="20.100000000000001" customHeight="1" x14ac:dyDescent="0.2">
      <c r="B5" s="6" t="s">
        <v>4</v>
      </c>
      <c r="C5" s="124" t="s">
        <v>35</v>
      </c>
      <c r="D5" s="125"/>
    </row>
    <row r="6" spans="1:10" ht="20.100000000000001" customHeight="1" x14ac:dyDescent="0.2"/>
    <row r="7" spans="1:10" s="19" customFormat="1" ht="17.25" x14ac:dyDescent="0.2">
      <c r="B7" s="126" t="s">
        <v>68</v>
      </c>
      <c r="C7" s="126"/>
      <c r="D7" s="126"/>
      <c r="E7" s="126"/>
      <c r="F7" s="126"/>
      <c r="G7" s="126"/>
      <c r="H7" s="126"/>
      <c r="I7" s="126"/>
      <c r="J7" s="126"/>
    </row>
    <row r="8" spans="1:10" s="19" customFormat="1" ht="25.5" x14ac:dyDescent="0.2">
      <c r="B8" s="121" t="s">
        <v>5</v>
      </c>
      <c r="C8" s="122"/>
      <c r="D8" s="20" t="s">
        <v>6</v>
      </c>
      <c r="E8" s="20" t="s">
        <v>7</v>
      </c>
      <c r="F8" s="21" t="s">
        <v>8</v>
      </c>
      <c r="G8" s="22" t="s">
        <v>9</v>
      </c>
      <c r="H8" s="23" t="s">
        <v>10</v>
      </c>
      <c r="I8" s="20" t="s">
        <v>11</v>
      </c>
      <c r="J8" s="20" t="s">
        <v>12</v>
      </c>
    </row>
    <row r="9" spans="1:10" s="19" customFormat="1" ht="19.5" customHeight="1" x14ac:dyDescent="0.2">
      <c r="B9" s="111" t="s">
        <v>13</v>
      </c>
      <c r="C9" s="112"/>
      <c r="D9" s="52"/>
      <c r="E9" s="25" t="s">
        <v>14</v>
      </c>
      <c r="F9" s="26" t="s">
        <v>15</v>
      </c>
      <c r="G9" s="42">
        <v>18</v>
      </c>
      <c r="H9" s="56">
        <v>0.25</v>
      </c>
      <c r="I9" s="64">
        <v>15514.83</v>
      </c>
      <c r="J9" s="44">
        <f>I9*H9*G9</f>
        <v>69816.735000000001</v>
      </c>
    </row>
    <row r="10" spans="1:10" s="19" customFormat="1" ht="19.5" customHeight="1" x14ac:dyDescent="0.2">
      <c r="B10" s="111" t="s">
        <v>16</v>
      </c>
      <c r="C10" s="112"/>
      <c r="D10" s="52"/>
      <c r="E10" s="25" t="s">
        <v>17</v>
      </c>
      <c r="F10" s="26" t="s">
        <v>15</v>
      </c>
      <c r="G10" s="42">
        <v>4</v>
      </c>
      <c r="H10" s="56">
        <v>0.375</v>
      </c>
      <c r="I10" s="64">
        <v>6164</v>
      </c>
      <c r="J10" s="44">
        <f>I10*H10*G10</f>
        <v>9246</v>
      </c>
    </row>
    <row r="11" spans="1:10" s="19" customFormat="1" ht="19.5" customHeight="1" x14ac:dyDescent="0.2">
      <c r="B11" s="111" t="s">
        <v>13</v>
      </c>
      <c r="C11" s="112"/>
      <c r="D11" s="24"/>
      <c r="E11" s="25" t="s">
        <v>18</v>
      </c>
      <c r="F11" s="26">
        <v>30</v>
      </c>
      <c r="G11" s="42">
        <v>12</v>
      </c>
      <c r="H11" s="26">
        <v>1</v>
      </c>
      <c r="I11" s="64">
        <v>15514.83</v>
      </c>
      <c r="J11" s="44">
        <f>I11*H11*G11</f>
        <v>186177.96</v>
      </c>
    </row>
    <row r="12" spans="1:10" s="19" customFormat="1" ht="21" x14ac:dyDescent="0.2">
      <c r="B12" s="127"/>
      <c r="C12" s="128"/>
      <c r="D12" s="128"/>
      <c r="E12" s="128"/>
      <c r="F12" s="129"/>
      <c r="G12" s="60">
        <f>SUM(G9:G10)</f>
        <v>22</v>
      </c>
      <c r="H12" s="59"/>
      <c r="I12" s="45" t="s">
        <v>19</v>
      </c>
      <c r="J12" s="46">
        <f>SUM(J9:J11)</f>
        <v>265240.69500000001</v>
      </c>
    </row>
    <row r="13" spans="1:10" s="19" customFormat="1" ht="21" x14ac:dyDescent="0.2">
      <c r="B13" s="57"/>
      <c r="C13" s="57"/>
      <c r="D13" s="24"/>
      <c r="E13" s="32"/>
      <c r="F13" s="29"/>
      <c r="G13" s="58"/>
      <c r="H13" s="29"/>
      <c r="I13" s="61" t="s">
        <v>20</v>
      </c>
      <c r="J13" s="106">
        <v>0.65</v>
      </c>
    </row>
    <row r="14" spans="1:10" s="19" customFormat="1" ht="23.25" x14ac:dyDescent="0.25">
      <c r="B14" s="43"/>
      <c r="C14" s="43"/>
      <c r="D14" s="24"/>
      <c r="E14" s="32"/>
      <c r="F14" s="29"/>
      <c r="G14" s="27"/>
      <c r="H14" s="27"/>
      <c r="I14" s="53" t="s">
        <v>21</v>
      </c>
      <c r="J14" s="55">
        <f>J12-J12*J13</f>
        <v>92834.24325</v>
      </c>
    </row>
    <row r="15" spans="1:10" s="19" customFormat="1" ht="18.75" x14ac:dyDescent="0.25">
      <c r="B15" s="43"/>
      <c r="C15" s="43"/>
      <c r="D15" s="24"/>
      <c r="E15" s="32"/>
      <c r="F15" s="29"/>
      <c r="G15" s="27"/>
      <c r="H15" s="27"/>
      <c r="I15" s="54"/>
      <c r="J15" s="31"/>
    </row>
    <row r="16" spans="1:10" s="2" customFormat="1" ht="39.950000000000003" hidden="1" customHeight="1" x14ac:dyDescent="0.2">
      <c r="A16" s="38"/>
      <c r="B16" s="113" t="s">
        <v>22</v>
      </c>
      <c r="C16" s="113"/>
      <c r="D16" s="113"/>
      <c r="E16" s="113"/>
      <c r="F16" s="113"/>
      <c r="G16" s="113"/>
      <c r="H16" s="113"/>
      <c r="I16" s="113"/>
      <c r="J16" s="113"/>
    </row>
    <row r="17" spans="1:12" s="4" customFormat="1" ht="27.75" hidden="1" customHeight="1" x14ac:dyDescent="0.2">
      <c r="A17" s="37"/>
      <c r="B17" s="114" t="s">
        <v>5</v>
      </c>
      <c r="C17" s="115"/>
      <c r="D17" s="8" t="s">
        <v>6</v>
      </c>
      <c r="E17" s="8" t="s">
        <v>7</v>
      </c>
      <c r="F17" s="9" t="s">
        <v>8</v>
      </c>
      <c r="G17" s="10" t="s">
        <v>9</v>
      </c>
      <c r="H17" s="11" t="s">
        <v>10</v>
      </c>
      <c r="I17" s="8" t="s">
        <v>11</v>
      </c>
      <c r="J17" s="8" t="s">
        <v>12</v>
      </c>
    </row>
    <row r="18" spans="1:12" s="1" customFormat="1" ht="17.100000000000001" hidden="1" customHeight="1" x14ac:dyDescent="0.2">
      <c r="A18" s="28"/>
      <c r="B18" s="116" t="s">
        <v>16</v>
      </c>
      <c r="C18" s="116"/>
      <c r="D18" s="117"/>
      <c r="E18" s="118"/>
      <c r="F18" s="12" t="s">
        <v>23</v>
      </c>
      <c r="G18" s="12">
        <v>1</v>
      </c>
      <c r="H18" s="13">
        <v>1</v>
      </c>
      <c r="I18" s="14">
        <v>4875</v>
      </c>
      <c r="J18" s="15">
        <f t="shared" ref="J18:J26" si="0">G18*H18*I18</f>
        <v>4875</v>
      </c>
    </row>
    <row r="19" spans="1:12" s="1" customFormat="1" ht="17.100000000000001" hidden="1" customHeight="1" x14ac:dyDescent="0.2">
      <c r="A19" s="28"/>
      <c r="B19" s="119" t="s">
        <v>24</v>
      </c>
      <c r="C19" s="120"/>
      <c r="D19" s="117"/>
      <c r="E19" s="118"/>
      <c r="F19" s="12" t="s">
        <v>23</v>
      </c>
      <c r="G19" s="12">
        <v>3</v>
      </c>
      <c r="H19" s="13">
        <v>1</v>
      </c>
      <c r="I19" s="14">
        <v>2923</v>
      </c>
      <c r="J19" s="15">
        <f t="shared" si="0"/>
        <v>8769</v>
      </c>
    </row>
    <row r="20" spans="1:12" s="1" customFormat="1" ht="17.100000000000001" hidden="1" customHeight="1" x14ac:dyDescent="0.2">
      <c r="A20" s="28"/>
      <c r="B20" s="119" t="s">
        <v>25</v>
      </c>
      <c r="C20" s="120"/>
      <c r="D20" s="117"/>
      <c r="E20" s="118"/>
      <c r="F20" s="12" t="s">
        <v>23</v>
      </c>
      <c r="G20" s="12">
        <v>3</v>
      </c>
      <c r="H20" s="13">
        <v>1</v>
      </c>
      <c r="I20" s="14">
        <v>2490</v>
      </c>
      <c r="J20" s="15">
        <f t="shared" si="0"/>
        <v>7470</v>
      </c>
    </row>
    <row r="21" spans="1:12" s="1" customFormat="1" ht="17.100000000000001" hidden="1" customHeight="1" x14ac:dyDescent="0.2">
      <c r="A21" s="28"/>
      <c r="B21" s="119" t="s">
        <v>26</v>
      </c>
      <c r="C21" s="120"/>
      <c r="D21" s="117"/>
      <c r="E21" s="118"/>
      <c r="F21" s="12" t="s">
        <v>23</v>
      </c>
      <c r="G21" s="12">
        <v>4</v>
      </c>
      <c r="H21" s="13">
        <v>1</v>
      </c>
      <c r="I21" s="14">
        <v>6497</v>
      </c>
      <c r="J21" s="15">
        <f t="shared" si="0"/>
        <v>25988</v>
      </c>
    </row>
    <row r="22" spans="1:12" s="1" customFormat="1" ht="17.100000000000001" hidden="1" customHeight="1" x14ac:dyDescent="0.2">
      <c r="A22" s="28"/>
      <c r="B22" s="119" t="s">
        <v>27</v>
      </c>
      <c r="C22" s="120"/>
      <c r="D22" s="117"/>
      <c r="E22" s="118"/>
      <c r="F22" s="12" t="s">
        <v>23</v>
      </c>
      <c r="G22" s="12">
        <v>2</v>
      </c>
      <c r="H22" s="13">
        <v>1</v>
      </c>
      <c r="I22" s="14">
        <v>2924</v>
      </c>
      <c r="J22" s="15">
        <f t="shared" si="0"/>
        <v>5848</v>
      </c>
    </row>
    <row r="23" spans="1:12" s="1" customFormat="1" ht="17.100000000000001" hidden="1" customHeight="1" x14ac:dyDescent="0.2">
      <c r="A23" s="28"/>
      <c r="B23" s="119" t="s">
        <v>28</v>
      </c>
      <c r="C23" s="120"/>
      <c r="D23" s="117"/>
      <c r="E23" s="118"/>
      <c r="F23" s="12" t="s">
        <v>23</v>
      </c>
      <c r="G23" s="12">
        <v>4</v>
      </c>
      <c r="H23" s="13">
        <v>1</v>
      </c>
      <c r="I23" s="14">
        <v>5375</v>
      </c>
      <c r="J23" s="15">
        <f t="shared" si="0"/>
        <v>21500</v>
      </c>
    </row>
    <row r="24" spans="1:12" s="1" customFormat="1" ht="17.100000000000001" hidden="1" customHeight="1" x14ac:dyDescent="0.2">
      <c r="A24" s="28"/>
      <c r="B24" s="49" t="s">
        <v>29</v>
      </c>
      <c r="C24" s="50"/>
      <c r="D24" s="117"/>
      <c r="E24" s="118"/>
      <c r="F24" s="12" t="s">
        <v>23</v>
      </c>
      <c r="G24" s="12">
        <v>1</v>
      </c>
      <c r="H24" s="13">
        <v>1</v>
      </c>
      <c r="I24" s="14">
        <v>2923</v>
      </c>
      <c r="J24" s="15">
        <f t="shared" si="0"/>
        <v>2923</v>
      </c>
    </row>
    <row r="25" spans="1:12" s="1" customFormat="1" ht="17.100000000000001" hidden="1" customHeight="1" x14ac:dyDescent="0.2">
      <c r="A25" s="28"/>
      <c r="B25" s="49" t="s">
        <v>30</v>
      </c>
      <c r="C25" s="50"/>
      <c r="D25" s="47"/>
      <c r="E25" s="48"/>
      <c r="F25" s="12" t="s">
        <v>23</v>
      </c>
      <c r="G25" s="12">
        <v>1</v>
      </c>
      <c r="H25" s="13">
        <v>1</v>
      </c>
      <c r="I25" s="14">
        <v>3348</v>
      </c>
      <c r="J25" s="15">
        <f t="shared" si="0"/>
        <v>3348</v>
      </c>
    </row>
    <row r="26" spans="1:12" s="5" customFormat="1" ht="24" hidden="1" customHeight="1" x14ac:dyDescent="0.2">
      <c r="A26" s="33"/>
      <c r="B26" s="49" t="s">
        <v>31</v>
      </c>
      <c r="C26" s="50"/>
      <c r="D26" s="47"/>
      <c r="E26" s="48"/>
      <c r="F26" s="12" t="s">
        <v>23</v>
      </c>
      <c r="G26" s="12">
        <v>1</v>
      </c>
      <c r="H26" s="13">
        <v>1</v>
      </c>
      <c r="I26" s="14">
        <v>2005</v>
      </c>
      <c r="J26" s="15">
        <f t="shared" si="0"/>
        <v>2005</v>
      </c>
      <c r="L26" s="1"/>
    </row>
    <row r="27" spans="1:12" s="33" customFormat="1" ht="24" hidden="1" customHeight="1" x14ac:dyDescent="0.2">
      <c r="B27" s="137" t="s">
        <v>32</v>
      </c>
      <c r="C27" s="137"/>
      <c r="D27" s="137"/>
      <c r="E27" s="137"/>
      <c r="F27" s="137"/>
      <c r="G27" s="17"/>
      <c r="H27" s="18"/>
      <c r="I27" s="17" t="s">
        <v>19</v>
      </c>
      <c r="J27" s="16"/>
      <c r="L27" s="28"/>
    </row>
    <row r="28" spans="1:12" s="2" customFormat="1" ht="17.25" hidden="1" x14ac:dyDescent="0.2">
      <c r="A28" s="138"/>
      <c r="B28" s="138"/>
      <c r="C28" s="39"/>
      <c r="D28" s="39"/>
      <c r="E28" s="39"/>
      <c r="F28" s="51"/>
      <c r="G28" s="40"/>
      <c r="H28" s="41"/>
      <c r="I28" s="39"/>
      <c r="J28" s="39"/>
      <c r="L28" s="3"/>
    </row>
    <row r="29" spans="1:12" s="2" customFormat="1" ht="15.75" hidden="1" x14ac:dyDescent="0.25">
      <c r="A29" s="131"/>
      <c r="B29" s="131"/>
      <c r="C29" s="131"/>
      <c r="D29" s="135"/>
      <c r="E29" s="134"/>
      <c r="F29" s="29"/>
      <c r="G29" s="36"/>
      <c r="H29" s="27"/>
      <c r="I29" s="30"/>
      <c r="J29" s="31"/>
    </row>
    <row r="30" spans="1:12" s="2" customFormat="1" ht="15.75" hidden="1" x14ac:dyDescent="0.25">
      <c r="A30" s="131"/>
      <c r="B30" s="131"/>
      <c r="C30" s="131"/>
      <c r="D30" s="135"/>
      <c r="E30" s="134"/>
      <c r="F30" s="29"/>
      <c r="G30" s="36"/>
      <c r="H30" s="27"/>
      <c r="I30" s="30"/>
      <c r="J30" s="31"/>
    </row>
    <row r="31" spans="1:12" s="2" customFormat="1" ht="15.75" hidden="1" x14ac:dyDescent="0.25">
      <c r="A31" s="131"/>
      <c r="B31" s="131"/>
      <c r="C31" s="131"/>
      <c r="D31" s="135"/>
      <c r="E31" s="134"/>
      <c r="F31" s="29"/>
      <c r="G31" s="36"/>
      <c r="H31" s="27"/>
      <c r="I31" s="30"/>
      <c r="J31" s="31"/>
    </row>
    <row r="32" spans="1:12" ht="15.75" hidden="1" x14ac:dyDescent="0.25">
      <c r="A32" s="131"/>
      <c r="B32" s="131"/>
      <c r="C32" s="131"/>
      <c r="D32" s="135"/>
      <c r="E32" s="134"/>
      <c r="F32" s="29"/>
      <c r="G32" s="36"/>
      <c r="H32" s="27"/>
      <c r="I32" s="30"/>
      <c r="J32" s="31"/>
      <c r="L32" s="2"/>
    </row>
    <row r="33" spans="1:10" ht="15.75" hidden="1" x14ac:dyDescent="0.25">
      <c r="A33" s="131"/>
      <c r="B33" s="131"/>
      <c r="C33" s="131"/>
      <c r="D33" s="135"/>
      <c r="E33" s="134"/>
      <c r="F33" s="29"/>
      <c r="G33" s="36"/>
      <c r="H33" s="27"/>
      <c r="I33" s="30"/>
      <c r="J33" s="31"/>
    </row>
    <row r="34" spans="1:10" ht="15.75" hidden="1" x14ac:dyDescent="0.25">
      <c r="A34" s="131"/>
      <c r="B34" s="131"/>
      <c r="C34" s="131"/>
      <c r="D34" s="135"/>
      <c r="E34" s="134"/>
      <c r="F34" s="29"/>
      <c r="G34" s="36"/>
      <c r="H34" s="27"/>
      <c r="I34" s="30"/>
      <c r="J34" s="31"/>
    </row>
    <row r="35" spans="1:10" ht="15.75" hidden="1" x14ac:dyDescent="0.25">
      <c r="A35" s="131"/>
      <c r="B35" s="131"/>
      <c r="C35" s="131"/>
      <c r="D35" s="135"/>
      <c r="E35" s="134"/>
      <c r="F35" s="29"/>
      <c r="G35" s="36"/>
      <c r="H35" s="27"/>
      <c r="I35" s="30"/>
      <c r="J35" s="31"/>
    </row>
    <row r="36" spans="1:10" ht="15.75" hidden="1" x14ac:dyDescent="0.25">
      <c r="A36" s="131"/>
      <c r="B36" s="131"/>
      <c r="C36" s="131"/>
      <c r="D36" s="135"/>
      <c r="E36" s="134"/>
      <c r="F36" s="29"/>
      <c r="G36" s="36"/>
      <c r="H36" s="27"/>
      <c r="I36" s="30"/>
      <c r="J36" s="31"/>
    </row>
    <row r="37" spans="1:10" ht="15.75" hidden="1" x14ac:dyDescent="0.25">
      <c r="A37" s="132"/>
      <c r="B37" s="132"/>
      <c r="C37" s="132"/>
      <c r="D37" s="135"/>
      <c r="E37" s="134"/>
      <c r="F37" s="29"/>
      <c r="G37" s="36"/>
      <c r="H37" s="27"/>
      <c r="I37" s="30"/>
      <c r="J37" s="31"/>
    </row>
    <row r="38" spans="1:10" ht="27" hidden="1" customHeight="1" x14ac:dyDescent="0.2">
      <c r="A38" s="19"/>
      <c r="B38" s="133"/>
      <c r="C38" s="133"/>
      <c r="D38" s="133"/>
      <c r="E38" s="133"/>
      <c r="F38" s="133"/>
      <c r="G38" s="34"/>
      <c r="H38" s="136"/>
      <c r="I38" s="136"/>
      <c r="J38" s="35"/>
    </row>
    <row r="39" spans="1:10" ht="27" hidden="1" customHeight="1" x14ac:dyDescent="0.2">
      <c r="A39" s="19"/>
      <c r="B39" s="130"/>
      <c r="C39" s="130"/>
      <c r="D39" s="130"/>
      <c r="E39" s="130"/>
      <c r="F39" s="130"/>
      <c r="G39" s="130"/>
      <c r="H39" s="130"/>
      <c r="I39" s="130"/>
      <c r="J39" s="130"/>
    </row>
    <row r="40" spans="1:10" ht="15" x14ac:dyDescent="0.2">
      <c r="B40" s="65" t="s">
        <v>36</v>
      </c>
      <c r="C40" s="65"/>
    </row>
    <row r="41" spans="1:10" ht="14.25" x14ac:dyDescent="0.2">
      <c r="B41" s="62"/>
    </row>
    <row r="42" spans="1:10" ht="15.75" x14ac:dyDescent="0.25">
      <c r="B42" s="139" t="s">
        <v>70</v>
      </c>
    </row>
  </sheetData>
  <mergeCells count="36">
    <mergeCell ref="B27:F27"/>
    <mergeCell ref="A28:B28"/>
    <mergeCell ref="H38:I38"/>
    <mergeCell ref="B39:J39"/>
    <mergeCell ref="A32:C32"/>
    <mergeCell ref="A33:C33"/>
    <mergeCell ref="A34:C34"/>
    <mergeCell ref="A35:C35"/>
    <mergeCell ref="A36:C36"/>
    <mergeCell ref="A37:C37"/>
    <mergeCell ref="B38:F38"/>
    <mergeCell ref="A29:C29"/>
    <mergeCell ref="D29:D37"/>
    <mergeCell ref="E29:E37"/>
    <mergeCell ref="A30:C30"/>
    <mergeCell ref="A31:C31"/>
    <mergeCell ref="C2:D2"/>
    <mergeCell ref="C3:D3"/>
    <mergeCell ref="C4:D4"/>
    <mergeCell ref="C5:D5"/>
    <mergeCell ref="B7:J7"/>
    <mergeCell ref="B17:C17"/>
    <mergeCell ref="B11:C11"/>
    <mergeCell ref="B8:C8"/>
    <mergeCell ref="B9:C9"/>
    <mergeCell ref="B10:C10"/>
    <mergeCell ref="B12:F12"/>
    <mergeCell ref="B16:J16"/>
    <mergeCell ref="B18:C18"/>
    <mergeCell ref="D18:D24"/>
    <mergeCell ref="E18:E24"/>
    <mergeCell ref="B19:C19"/>
    <mergeCell ref="B20:C20"/>
    <mergeCell ref="B21:C21"/>
    <mergeCell ref="B22:C22"/>
    <mergeCell ref="B23:C2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Cota Ouro</vt:lpstr>
      <vt:lpstr>Cota Prata</vt:lpstr>
      <vt:lpstr>Cota 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2025-11-24T17:29:04Z</dcterms:modified>
  <cp:category/>
  <cp:contentStatus/>
</cp:coreProperties>
</file>